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07BBAB36-3EC4-4F88-96E5-3BFD0A01A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taujas" sheetId="1" r:id="rId1"/>
  </sheets>
  <definedNames>
    <definedName name="_xlnm._FilterDatabase" localSheetId="0" hidden="1">Aptaujas!$A$1:$J$95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3" i="1" l="1"/>
  <c r="A3" i="1"/>
  <c r="BZ2" i="1"/>
  <c r="A2" i="1"/>
  <c r="BZ4" i="1"/>
  <c r="A4" i="1"/>
  <c r="BZ5" i="1" l="1"/>
  <c r="A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6" i="1"/>
  <c r="BZ56" i="1" l="1"/>
  <c r="BZ54" i="1"/>
  <c r="BZ55" i="1"/>
  <c r="BZ77" i="1"/>
  <c r="BZ6" i="1"/>
  <c r="BZ9" i="1"/>
  <c r="BZ10" i="1" l="1"/>
  <c r="BZ13" i="1"/>
  <c r="BZ16" i="1"/>
  <c r="BZ17" i="1"/>
  <c r="BZ34" i="1" l="1"/>
  <c r="BZ37" i="1"/>
  <c r="BZ26" i="1"/>
  <c r="BZ25" i="1"/>
  <c r="BZ20" i="1"/>
  <c r="BZ19" i="1"/>
  <c r="BZ21" i="1"/>
  <c r="BZ22" i="1"/>
  <c r="BZ23" i="1"/>
  <c r="BZ27" i="1"/>
  <c r="BZ28" i="1"/>
  <c r="BZ29" i="1"/>
  <c r="BZ32" i="1"/>
  <c r="BZ36" i="1"/>
  <c r="BZ39" i="1"/>
  <c r="BZ42" i="1"/>
  <c r="BZ44" i="1"/>
  <c r="BZ45" i="1"/>
  <c r="BZ51" i="1"/>
  <c r="BZ48" i="1"/>
  <c r="BZ52" i="1"/>
  <c r="BZ59" i="1"/>
  <c r="BZ60" i="1"/>
  <c r="BZ62" i="1"/>
  <c r="BZ65" i="1"/>
  <c r="BZ68" i="1"/>
  <c r="BZ70" i="1"/>
  <c r="S70" i="1"/>
  <c r="BZ73" i="1"/>
  <c r="BZ75" i="1"/>
  <c r="S75" i="1"/>
  <c r="S80" i="1"/>
  <c r="S82" i="1"/>
  <c r="S85" i="1"/>
  <c r="S87" i="1"/>
  <c r="S90" i="1"/>
  <c r="S92" i="1"/>
  <c r="S91" i="1"/>
  <c r="BZ80" i="1"/>
  <c r="BZ79" i="1"/>
  <c r="BZ82" i="1"/>
  <c r="BZ87" i="1"/>
  <c r="BZ90" i="1"/>
  <c r="BZ93" i="1" l="1"/>
  <c r="S93" i="1"/>
  <c r="BZ95" i="1"/>
  <c r="BZ7" i="1" l="1"/>
  <c r="BZ8" i="1"/>
  <c r="BZ11" i="1"/>
  <c r="BZ12" i="1"/>
  <c r="BZ14" i="1"/>
  <c r="BZ18" i="1"/>
  <c r="BZ15" i="1"/>
  <c r="BZ38" i="1"/>
  <c r="BZ24" i="1"/>
  <c r="BZ30" i="1"/>
  <c r="BZ33" i="1"/>
  <c r="BZ31" i="1"/>
  <c r="BZ35" i="1"/>
  <c r="BZ40" i="1"/>
  <c r="BZ41" i="1"/>
  <c r="BZ49" i="1"/>
  <c r="BZ43" i="1"/>
  <c r="BZ46" i="1"/>
  <c r="BZ50" i="1"/>
  <c r="BZ47" i="1"/>
  <c r="BZ53" i="1"/>
  <c r="BZ57" i="1"/>
  <c r="BZ84" i="1"/>
  <c r="BZ58" i="1"/>
  <c r="BZ61" i="1"/>
  <c r="BZ63" i="1"/>
  <c r="BZ89" i="1"/>
  <c r="BZ64" i="1"/>
  <c r="BZ66" i="1"/>
  <c r="BZ67" i="1"/>
  <c r="BZ69" i="1"/>
  <c r="BZ71" i="1"/>
  <c r="BZ72" i="1"/>
  <c r="BZ74" i="1"/>
  <c r="BZ76" i="1"/>
  <c r="BZ78" i="1"/>
  <c r="BZ81" i="1"/>
  <c r="BZ83" i="1"/>
  <c r="BZ85" i="1"/>
  <c r="BZ86" i="1"/>
  <c r="BZ88" i="1"/>
  <c r="BZ91" i="1"/>
  <c r="BZ92" i="1"/>
  <c r="BZ94" i="1"/>
  <c r="S69" i="1" l="1"/>
  <c r="S76" i="1"/>
  <c r="S81" i="1"/>
  <c r="S83" i="1"/>
  <c r="S86" i="1"/>
  <c r="S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tc={E798CBC6-740E-44FE-A639-2DA770F580DA}</author>
    <author>tc={1EFB0E1D-C2DA-41A4-9B93-105D1E5311F0}</author>
    <author>tc={BBDBCBC3-4EA7-4CD0-A04B-1F27DF0CB55A}</author>
    <author>tc={C1BB41CE-2783-46B9-8A9C-0B65D4D61ED5}</author>
    <author>tc={9F2F4FF2-5C47-41C7-8B17-D62ED41AADB3}</author>
    <author>tc={D55DE4BB-25E6-427E-B25F-9A1721D98966}</author>
    <author>tc={E7371EC8-1034-46C6-832B-B83570FA040E}</author>
    <author>tc={AAE69E2D-18B9-44CE-95C1-D5B7D38811AD}</author>
    <author>tc={8E6A230D-807C-495E-8B31-9683BF2EC4AB}</author>
    <author>tc={9F5F32E9-7680-426E-85E1-9B416B74E83B}</author>
    <author>tc={74584AB7-B461-4F00-A624-FF8C97CD98EB}</author>
    <author>tc={89F6EDCD-C2BE-497D-BDE3-069ED4246236}</author>
    <author>tc={2E1514F7-C7ED-4B20-A08D-FAEE3B3ED6F6}</author>
    <author>tc={06CFC5B0-674C-465B-8B7E-C292D5BB93FF}</author>
    <author>tc={EF5CBADA-DEC7-4EF8-A4AA-E58CD0852309}</author>
    <author>tc={45714963-66DF-46C5-AEC8-EFE2AD7C262A}</author>
    <author>tc={1BBB6B88-4334-4AED-A451-CE308755B695}</author>
    <author>tc={75CBAB78-CC9B-452E-9A07-14DAF3E7E9A4}</author>
    <author>tc={D1542A75-A350-40F0-B8A9-253CF712715B}</author>
    <author>tc={1C49A79C-59D3-402B-81EF-0128739DA6CB}</author>
    <author>tc={B1F64344-ABF7-4793-8046-41191ECA1929}</author>
    <author>tc={67CB70EF-ECA3-4464-BA2E-B3E76EFF069A}</author>
    <author>tc={4A56A24D-6500-4669-A52D-01492882AAAB}</author>
    <author>tc={7C4A1796-42AC-47A8-AE70-05792679F64C}</author>
    <author>tc={E972405E-60BC-4AA5-A831-0445A74A7562}</author>
    <author>tc={82C1CA6C-754B-4CC7-89AF-515672DE8ED1}</author>
    <author>tc={CA0FFD2C-842B-4912-82B3-1CB0D131E61B}</author>
    <author>tc={D506DF66-16B5-4BAF-A59F-BF71E1C06B22}</author>
    <author>tc={A7364315-3D5B-4F11-B223-BCA4F667A790}</author>
    <author>tc={1DA12089-02D4-4B33-8ECE-3B16B5B6AB93}</author>
    <author>tc={832F3D0E-810E-4445-8139-806249A95CD3}</author>
    <author>tc={44904483-7B0A-4413-BA09-ACF53E43DB16}</author>
    <author>tc={989B9C06-8248-42D1-956C-74EA6E26E7AF}</author>
    <author>tc={A098AF41-AD44-42D1-A522-186244289886}</author>
    <author>tc={4D884313-FD89-45E5-AD82-CC5991574409}</author>
    <author>tc={EF621952-54FB-49E1-AF33-B5AA822739B2}</author>
    <author>tc={360A2EC7-6800-4393-9FCA-F1BB60B5F30E}</author>
    <author>tc={03663FD8-01C7-4B60-BA14-6386C6E5C465}</author>
    <author>tc={DDF668D3-DDF0-4981-88F0-967F4A069AE4}</author>
    <author>tc={6D8460D1-EA4B-44CA-8F76-C20D5FAF0FD3}</author>
    <author>tc={D0155B0B-6893-4E14-B9BC-0CB582D09D48}</author>
    <author>tc={470AB9BB-98EA-4305-9895-0909A5BE38B7}</author>
    <author>tc={3AC8E5E0-6403-4210-A0C0-756C44C7FECC}</author>
    <author>tc={38807882-2BAB-4C59-A0BC-88AF5CEEB7A5}</author>
    <author>tc={2E183FB1-8AAE-4671-B768-667ABC31C013}</author>
    <author>tc={3F906AFD-4585-4E8C-AA24-9D30D62F0309}</author>
    <author>tc={B741A191-C856-4FB5-9AB5-89BFB68AADBD}</author>
    <author>tc={C6A53747-C805-46AA-B19F-B9C7885FE34D}</author>
    <author>tc={2DBC07C6-82BB-4A45-AD4D-2C7DA6F1DBC7}</author>
    <author>tc={06651538-1D4E-4B54-AB36-B11B65FDA248}</author>
    <author>tc={534D0F22-DDE3-494D-8203-55FE0F834926}</author>
    <author>tc={78E99A9B-1E3E-46E3-BA66-B68FF203780C}</author>
    <author>tc={E63C0AEF-6F3B-4F76-841D-5AEE9406E25A}</author>
    <author>tc={3FBFD02D-7F56-4D86-8032-D26D05AC18F7}</author>
    <author>tc={7D149D40-4B1C-4F55-A3D2-295673A7487A}</author>
    <author>tc={175C3827-9D43-4253-AE1D-DBA854003893}</author>
    <author>tc={708CFB90-20B7-4B84-BCBE-546C5D2BA071}</author>
    <author>tc={92B888B6-AAC1-4E37-BCA9-8217038EC94D}</author>
    <author>tc={18733FFF-F70F-4A15-BD93-D2592F3A90B8}</author>
    <author>tc={9BBDF5BE-C241-4997-A5A6-80144B4257E4}</author>
    <author>tc={F121FC79-A16D-4BB1-8C2F-674CE127FCC5}</author>
    <author>tc={30A42CBF-13D9-4287-91BE-E06F24FC0B66}</author>
    <author>tc={835195ED-6183-4A79-9E45-23D44F66259C}</author>
    <author>tc={590BBE4B-5A8A-4C91-8FDF-37B81927ADE3}</author>
    <author>tc={1E814291-6A73-4424-96FA-0187D066B552}</author>
    <author>tc={DAA9CF6F-1338-4A13-B102-7E5C06560A2F}</author>
    <author>tc={172497BF-B44D-456A-9EE1-2F4C7D6346D7}</author>
    <author>tc={6F874DEE-BA1F-4883-95C2-33D2CDC5DA0D}</author>
    <author>tc={57B48481-F0A2-46EB-82B0-8AC4B5833171}</author>
    <author>tc={1BD65108-E871-443B-8409-569A814CD57A}</author>
    <author>tc={E331A68D-E17D-4188-A37E-537E22F22AC5}</author>
    <author>tc={B4E5E6AF-B991-4C4B-89D3-0E9733EF19C8}</author>
    <author>tc={E1EE54F2-33D7-4B30-B337-7EE6E2E8EB33}</author>
    <author>tc={E4A402D5-079D-4272-BB53-9A36F298036D}</author>
    <author>tc={C0E7EE18-78B7-4591-985D-384EB3561974}</author>
    <author>tc={339E3BB6-9DF1-4AAA-B06F-D913A6413699}</author>
    <author>tc={4D8C99C2-2E95-4D9E-8F19-BF909A72328D}</author>
    <author>tc={F1457CE4-C9EC-4ECE-9601-441A9437A897}</author>
    <author>tc={EABD7DA5-8320-4718-A1F6-B6190C2E8DB1}</author>
    <author>tc={73184411-7A4D-45A9-A745-A13726C3A699}</author>
    <author>tc={32B0EFE8-761B-4D4B-8B23-50C1BFA1A016}</author>
    <author>tc={BDBB110C-5128-49A4-8B0C-7A5CD595CBED}</author>
    <author>tc={972F27DE-6FDC-444B-9E66-90EDB342C7D0}</author>
    <author>tc={3D706F4E-04CC-40FE-819F-9FB0A98335FB}</author>
    <author>tc={E0BAE8EB-496E-48BA-A51F-3029A464E1BC}</author>
    <author>tc={0AEB5813-6F91-4839-BA63-315F2FAEE072}</author>
    <author>tc={4D2FA185-9BC3-4EFF-B083-02E33C171843}</author>
    <author>tc={43E2471C-4168-43AD-BB57-3BFFA74CBC88}</author>
    <author>tc={1CC60510-DC1B-4081-B686-D5520718EAF9}</author>
    <author>tc={0B2202A8-8508-4544-90BD-9787E84E22CE}</author>
    <author>tc={74850205-E8A6-466C-AAEA-85388DA67BFC}</author>
    <author>tc={0DECB210-198A-408C-922D-C996BDEA952B}</author>
    <author>tc={2295A38A-A4EA-4194-8340-DF9293851DC2}</author>
    <author>tc={DDFB654E-2769-4FCB-B2C1-5199641836DD}</author>
    <author>tc={5319C0AF-B3CA-4B58-A3E0-4D0B28539591}</author>
    <author>tc={EFD2877F-BF97-470C-B1FE-56B0FE929E73}</author>
    <author>tc={0C70B8BD-7F56-4BBF-94BA-7258EEA6BC36}</author>
    <author>tc={6EE684FB-E49A-4BEB-AED2-1DDD2A7D2C0A}</author>
    <author>tc={7BA8A845-7D63-4536-A827-A58951AE4525}</author>
    <author>tc={0338754D-A38F-4182-B1C8-1D2228FED219}</author>
    <author>tc={FD9E7164-7053-4AF6-892A-BEB8C18285A8}</author>
    <author>tc={D3D8D12B-977F-45A7-979C-ECFF8DAECA3D}</author>
    <author>tc={2ED6C1FE-C1E3-450A-92F7-EAC3E32083AF}</author>
    <author>tc={942166C7-278B-488C-A7F1-D6B5880E2615}</author>
    <author>tc={036FEF81-5CFC-462B-A687-0264B53992BC}</author>
    <author>tc={41B3CE84-A518-4781-A08F-407C813D0E7A}</author>
    <author>tc={18B5A931-2FE4-4B91-BCF8-B3CC8E1077C7}</author>
    <author>tc={9AD9E316-B701-411B-A012-FC2A65317CA5}</author>
    <author>tc={EAF20134-3D6E-4ECF-8943-9F94FA3A69AA}</author>
    <author>tc={9099A989-9940-4504-9540-E263E03D1C25}</author>
    <author>tc={FC0C32EB-61DE-452C-9E02-6186024C70C4}</author>
    <author>tc={18CB0526-B6E1-4578-929F-4D98880B9D01}</author>
    <author>tc={EECF5078-728B-4299-BFE0-4AC06C326313}</author>
    <author>tc={C62077A0-BB4E-4D29-A4F2-C3F2A7049E89}</author>
    <author>tc={0BED5F14-A686-44A3-99EE-C1AE2B042800}</author>
    <author>tc={6F2359C3-830A-4EDD-8AAB-2EB19FDCF5EB}</author>
    <author>tc={371B600C-1AA3-4391-9BD4-A55C354505A7}</author>
    <author>tc={36635DE2-8163-42EE-A217-9A3689F5EC09}</author>
    <author>tc={8B3DFAEF-6C6C-424E-8826-BFD10D1BBA5C}</author>
    <author>tc={D5585479-3558-4CAA-8175-76743EC8AA14}</author>
    <author>tc={32232530-6267-4786-9009-AB1D93A837EA}</author>
    <author>tc={02EBA46A-5C45-48DD-A9C4-C22EDEC6A6F2}</author>
    <author>tc={92022839-51FE-4EE8-B01F-50DAA2D14BEE}</author>
    <author>tc={6B840EA5-047D-4A02-A229-666BE40E9F90}</author>
    <author>tc={39B33699-AA86-4117-B137-61A7EDC5566C}</author>
    <author>tc={2DAE2A71-6E14-484F-9593-562143C970F8}</author>
    <author>tc={83EB035F-19D2-47FD-9B71-D5AA7D15BCB5}</author>
    <author>tc={E611ED72-739F-428E-B02A-888DEC2B7EAC}</author>
    <author>tc={FF6957F5-3B70-49AC-9E48-33503957E187}</author>
    <author>tc={732F02C1-15A8-4A7E-B6CF-284A4AD943F9}</author>
    <author>tc={C271A1AF-E761-4430-82F6-3CD99CE59B27}</author>
    <author>tc={23FD5E43-AB55-454B-A53F-0A3A8BE4C78F}</author>
    <author>tc={F19406D8-FF5E-45A8-AEC5-05D222F5A986}</author>
    <author>tc={24FB470E-3C9D-4859-8916-094D6ABD9C54}</author>
    <author>tc={063282B5-F777-45BA-ACBD-0FEE58873DF8}</author>
    <author>tc={9999AB6B-6C74-4A45-B87E-693ACA22543F}</author>
    <author>tc={27D44577-DF6D-42DE-85C6-A52365FD6A3F}</author>
    <author>tc={712519AE-1FB6-4671-BE9E-5E9C3A81A1A4}</author>
    <author>tc={E5F74035-5F36-4F1A-91F8-59C7E3019881}</author>
    <author>tc={C34FE0C2-9911-45E0-84D6-17D8A74F8B41}</author>
    <author>tc={701BD489-26BD-4BF6-BD81-A04F31D0C4D6}</author>
    <author>tc={189AEE6F-109F-4A16-82FD-C29FFFED29EC}</author>
    <author>tc={26E84892-8520-4C80-83C9-B7AAD47E1F8F}</author>
    <author>tc={AECF965D-3E69-4DA1-B084-80773374D411}</author>
    <author>tc={9E875C76-231D-4D24-9D22-DA4151096CBA}</author>
    <author>tc={FEACF437-C1D2-42EE-928D-56D5A812A2ED}</author>
    <author>tc={718CD518-A703-413C-8105-B3DFAA94B488}</author>
    <author>tc={0EF47D94-0115-4FCB-B9A2-CDA9170870C6}</author>
    <author>tc={4F93DBCD-5C29-44D9-AAC4-BA725DE0431C}</author>
    <author>tc={4B895668-65B1-4B07-B24C-9AECE56235B7}</author>
    <author>tc={F2AA531B-F5B8-4A28-B961-30B1381FA7E9}</author>
    <author>tc={6AC6CB83-86B6-4202-A1EF-A300F9B47A50}</author>
    <author>tc={BC738894-F345-435B-A658-475348C0851F}</author>
    <author>tc={0CB15FF7-4FF6-4D24-9A7D-03728D78E615}</author>
    <author>tc={C4DA9189-1086-4D02-B59E-70CDE7BE9392}</author>
    <author>tc={37690E4E-BCCD-4718-BCFC-1C6B11BE071F}</author>
    <author>tc={CED8A25F-3A14-4040-9287-B606F71C27D5}</author>
    <author>tc={B55FDBDB-C66F-4098-8B04-59C7EB1F7270}</author>
    <author>tc={737A3157-A196-403E-A815-9B39163CA216}</author>
    <author>tc={BF23DE0B-8771-4642-8198-6EE55AE316D5}</author>
    <author>tc={DFAAB7D4-D13B-4581-A5A6-D6863BB00D7C}</author>
    <author>tc={B20ADE24-CF6C-4410-8FCD-CC3ADF260BDF}</author>
    <author>tc={3DEE4B5F-CFB5-4F01-9AA8-DCE6259C19AC}</author>
    <author>tc={1C381D7A-0FE2-423F-B542-FE7F2010291A}</author>
    <author>tc={C47157FB-3447-4CD9-ACD8-5D674BD06FC3}</author>
    <author>tc={F1F56DC2-A29C-4311-A61D-8CCE789BA64A}</author>
    <author>tc={0D243E30-E6A7-43EA-B8A4-797C9C2F1AE8}</author>
    <author>tc={0A92EE88-2D74-4212-8496-2D3B7CFEE718}</author>
    <author>tc={B6471CC8-E214-431A-982B-6CBCBA77A7F0}</author>
    <author>tc={B42E8877-DD27-480F-AFC3-F5910F74B86A}</author>
    <author>tc={7BB97B7B-E468-464F-983A-6E223FA06F9A}</author>
    <author>tc={B3580EBD-2212-4205-8FB5-5FA5B432C287}</author>
    <author>tc={0CF4D2F5-891E-4504-BAC6-721CFAC4156E}</author>
    <author>tc={E11C69AD-5DB3-4E73-8382-258854142F2E}</author>
    <author>tc={46E10B82-6ECD-40EF-A19E-40D419ECBFD1}</author>
    <author>tc={B6253AD1-8CB2-462C-A514-D8C3E341E9FF}</author>
    <author>tc={93CADE12-58DC-4163-A875-97DF7D18F1DD}</author>
    <author>tc={D872AA53-32AD-4364-9A69-E40F593214B4}</author>
    <author>tc={4A30B92F-9B0B-4153-BA5C-05361731C6D2}</author>
    <author>tc={E3777E79-A2FA-4C95-9DFF-BF3981799C94}</author>
    <author>tc={99E0D267-C0CC-4E97-B806-06A2864BE399}</author>
    <author>tc={0ACB4594-2432-4830-87F9-E359AB2315E7}</author>
    <author>tc={29B5DABB-009C-4379-80A5-EE43E54B504A}</author>
    <author>tc={A39EFBA5-CA51-486F-8F64-377719903933}</author>
    <author>tc={E6EC2F6D-9C76-45BD-9A32-242A3D71E82F}</author>
    <author>tc={6869095D-2265-452C-935C-41D79D4C6AD5}</author>
    <author>tc={AE759C0B-8713-47BA-8861-5CC4285BEEA7}</author>
    <author>tc={E1DABD88-FDCA-4D3B-8A94-27F22052838F}</author>
    <author>tc={5FE4731B-DE4A-4126-8311-CFDFD29830E5}</author>
    <author>tc={1176A862-5330-40C4-AE75-2888C1CBFC83}</author>
    <author>tc={5DC27A52-B404-4C09-8376-E0F529072801}</author>
    <author>tc={F5BC5AEF-07E4-4944-988C-19409ABA5F75}</author>
    <author>tc={DB356CD0-082D-4E50-93EE-3F14B6145239}</author>
    <author>tc={E74669E0-474B-4510-AF0B-3337AFE37637}</author>
    <author>tc={29215FE0-09E7-4E58-8BEB-291B5585E584}</author>
    <author>tc={83F26656-4DDF-4314-A204-0D17B4894B0A}</author>
    <author>tc={8AEAA95E-E74F-4751-AAED-576D38524AFE}</author>
    <author>tc={F38F623F-5E82-48C7-8F1B-C9668CF8FA15}</author>
    <author>tc={2606C377-642C-4F7D-B207-0C2192D0B632}</author>
    <author>tc={880F0C39-3F12-41D5-83E3-C02B3922F5A6}</author>
    <author>tc={964369C3-1E1A-417C-BD4B-79000BF40CDF}</author>
    <author>tc={5A5EF7AC-04B0-4864-8FF6-1EF811835E8E}</author>
    <author>tc={DD17F119-A6C4-46CB-89A0-918FE5D71952}</author>
    <author>tc={63C24F96-80C1-4614-B8F2-A2A570F8755A}</author>
    <author>tc={5DDC1FFE-A1B4-4F2E-B1B8-15A5CD508366}</author>
    <author>tc={E778DE20-1DE1-4DE1-A398-4B690AA30634}</author>
    <author>tc={53D4B4DC-BD7E-4F6D-8A45-FF3B6BEF2BAE}</author>
    <author>tc={8A130EA0-FB9B-4A45-9161-8A61D2DF3FD2}</author>
    <author>tc={4AABFE65-38F5-410B-B76F-8B972538F6B4}</author>
    <author>tc={93289692-58EB-47B7-A06F-3B3F1B47E2D2}</author>
    <author>tc={13269F39-69D4-416D-9DCA-DC4776F60F70}</author>
    <author>tc={CC07F8F6-C851-46D0-9391-B24190753886}</author>
    <author>tc={43204969-0EBD-46A0-8A31-F3A24D4DA1CC}</author>
    <author>tc={742180FC-877E-42B9-A7EA-AB848A4981CA}</author>
    <author>tc={C71B6C0E-DA85-414B-B504-C01F4D590613}</author>
    <author>tc={2BCE95C0-7514-424E-9211-134F61356FA5}</author>
    <author>tc={AD6A8AAB-0286-4C60-8992-574C0672323E}</author>
    <author>tc={3E5C2740-C54E-4E98-998A-5E25089DD209}</author>
    <author>tc={611E3FEC-DE2D-4AD0-B75B-334FB3DB8B62}</author>
    <author>tc={99AAEF02-EFCC-45F2-BEA8-360095AAA047}</author>
    <author>tc={605D7427-F366-4ED9-A19A-7B10E9434FC0}</author>
    <author>tc={19BFC400-D85C-4E7C-942F-986D1EA6C907}</author>
    <author>tc={0070E558-89C6-4324-97D9-855AA3AB41A6}</author>
    <author>tc={A1A80858-7815-40DF-A11B-5D03F063FF40}</author>
    <author>tc={159023B1-E9C7-4004-BBAD-F57C7A4B570A}</author>
    <author>tc={874201A9-B3F7-4009-A022-F9B0A5184817}</author>
  </authors>
  <commentList>
    <comment ref="U1" authorId="0" shapeId="0" xr:uid="{E798CBC6-740E-44FE-A639-2DA770F580D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saskaņas partija</t>
      </text>
    </comment>
    <comment ref="V1" authorId="1" shapeId="0" xr:uid="{1EFB0E1D-C2DA-41A4-9B93-105D1E5311F0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</t>
      </text>
    </comment>
    <comment ref="W1" authorId="2" shapeId="0" xr:uid="{BBDBCBC3-4EA7-4CD0-A04B-1F27DF0CB55A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 Latvijai — atdzimšana tautsaimniecībai</t>
      </text>
    </comment>
    <comment ref="X1" authorId="3" shapeId="0" xr:uid="{C1BB41CE-2783-46B9-8A9C-0B65D4D61ED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Atbalsta fonds</t>
      </text>
    </comment>
    <comment ref="Y1" authorId="4" shapeId="0" xr:uid="{9F2F4FF2-5C47-41C7-8B17-D62ED41AADB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Lauksaimnieku savienība</t>
      </text>
    </comment>
    <comment ref="Z1" authorId="5" shapeId="0" xr:uid="{D55DE4BB-25E6-427E-B25F-9A1721D9896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Jaunatnes progresa savienība</t>
      </text>
    </comment>
    <comment ref="AA1" authorId="6" shapeId="0" xr:uid="{E7371EC8-1034-46C6-832B-B83570FA040E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apvienība/Latvijas Sociāldemokrātiskā strādnieku partija</t>
      </text>
    </comment>
    <comment ref="AB1" authorId="7" shapeId="0" xr:uid="{AAE69E2D-18B9-44CE-95C1-D5B7D388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AC1" authorId="8" shapeId="0" xr:uid="{8E6A230D-807C-495E-8B31-9683BF2EC4A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partija/Latvijas Sociāldemokrātiskā strādnieku partija</t>
      </text>
    </comment>
    <comment ref="AD1" authorId="9" shapeId="0" xr:uid="{9F5F32E9-7680-426E-85E1-9B416B74E83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Demokrātiskā darba partija/Latvijas Sociāldemokrātiskā strādnieku partija vai "Darbs un taisnīgums"</t>
      </text>
    </comment>
    <comment ref="AE1" authorId="10" shapeId="0" xr:uid="{74584AB7-B461-4F00-A624-FF8C97CD98E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Demokrātiskā darba partija</t>
      </text>
    </comment>
    <comment ref="AF1" authorId="11" shapeId="0" xr:uid="{89F6EDCD-C2BE-497D-BDE3-069ED424623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partija/Latgales Demokrātiskā partija</t>
      </text>
    </comment>
    <comment ref="AG1" authorId="12" shapeId="0" xr:uid="{2E1514F7-C7ED-4B20-A08D-FAEE3B3ED6F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Latgales Demokrātiskā partija</t>
      </text>
    </comment>
    <comment ref="AH1" authorId="13" shapeId="0" xr:uid="{06CFC5B0-674C-465B-8B7E-C292D5BB93FF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 "Saimnieks"/Tautsaimnieku politiskā apvienība</t>
      </text>
    </comment>
    <comment ref="AI1" authorId="14" shapeId="0" xr:uid="{EF5CBADA-DEC7-4EF8-A4AA-E58CD0852309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 "Saimnieks"</t>
      </text>
    </comment>
    <comment ref="AJ1" authorId="15" shapeId="0" xr:uid="{45714963-66DF-46C5-AEC8-EFE2AD7C262A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centra partija</t>
      </text>
    </comment>
    <comment ref="AL1" authorId="16" shapeId="0" xr:uid="{1BBB6B88-4334-4AED-A451-CE308755B69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Sociālistiskā partija</t>
      </text>
    </comment>
    <comment ref="AN1" authorId="17" shapeId="0" xr:uid="{75CBAB78-CC9B-452E-9A07-14DAF3E7E9A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Sociālistiskā partija/"Līdztiesība"</t>
      </text>
    </comment>
    <comment ref="AO1" authorId="18" shapeId="0" xr:uid="{D1542A75-A350-40F0-B8A9-253CF712715B}">
      <text>
        <t>[Threaded comment]
Your version of Excel allows you to read this threaded comment; however, any edits to it will get removed if the file is opened in a newer version of Excel. Learn more: https://go.microsoft.com/fwlink/?linkid=870924
Comment:
    Sabiedrība par progresu un līdztiesību/Latvijas Sociālistiskā partija</t>
      </text>
    </comment>
    <comment ref="AP1" authorId="19" shapeId="0" xr:uid="{1C49A79C-59D3-402B-81EF-0128739DA6C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</t>
      </text>
    </comment>
    <comment ref="AQ1" authorId="20" shapeId="0" xr:uid="{B1F64344-ABF7-4793-8046-41191ECA192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Kristīgi demokrātiskā savienība</t>
      </text>
    </comment>
    <comment ref="AR1" authorId="21" shapeId="0" xr:uid="{67CB70EF-ECA3-4464-BA2E-B3E76EFF069A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savienība/Kristīgi demokrātiskā savienība</t>
      </text>
    </comment>
    <comment ref="AS1" authorId="22" shapeId="0" xr:uid="{4A56A24D-6500-4669-A52D-01492882AAA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Kristīgi demokrātiskā savienība/Saimnieciskās rosības līga</t>
      </text>
    </comment>
    <comment ref="AT1" authorId="23" shapeId="0" xr:uid="{7C4A1796-42AC-47A8-AE70-05792679F64C}">
      <text>
        <t>[Threaded comment]
Your version of Excel allows you to read this threaded comment; however, any edits to it will get removed if the file is opened in a newer version of Excel. Learn more: https://go.microsoft.com/fwlink/?linkid=870924
Comment:
    Saimnieciskās rosības līga</t>
      </text>
    </comment>
    <comment ref="AU1" authorId="24" shapeId="0" xr:uid="{E972405E-60BC-4AA5-A831-0445A74A7562}">
      <text>
        <t>[Threaded comment]
Your version of Excel allows you to read this threaded comment; however, any edits to it will get removed if the file is opened in a newer version of Excel. Learn more: https://go.microsoft.com/fwlink/?linkid=870924
Comment:
    Tēvzemei un Brīvībai</t>
      </text>
    </comment>
    <comment ref="AV1" authorId="25" shapeId="0" xr:uid="{82C1CA6C-754B-4CC7-89AF-515672DE8ED1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Nacionālā apvienība "Tēvzeme"</t>
      </text>
    </comment>
    <comment ref="AW1" authorId="26" shapeId="0" xr:uid="{CA0FFD2C-842B-4912-82B3-1CB0D131E61B}">
      <text>
        <t>[Threaded comment]
Your version of Excel allows you to read this threaded comment; however, any edits to it will get removed if the file is opened in a newer version of Excel. Learn more: https://go.microsoft.com/fwlink/?linkid=870924
Comment:
    Tēvzemei un Brīvībai/LNNK</t>
      </text>
    </comment>
    <comment ref="AX1" authorId="27" shapeId="0" xr:uid="{D506DF66-16B5-4BAF-A59F-BF71E1C06B22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Nacionālā neatkarības kustība</t>
      </text>
    </comment>
    <comment ref="AY1" authorId="28" shapeId="0" xr:uid="{A7364315-3D5B-4F11-B223-BCA4F667A790}">
      <text>
        <t>[Threaded comment]
Your version of Excel allows you to read this threaded comment; however, any edits to it will get removed if the file is opened in a newer version of Excel. Learn more: https://go.microsoft.com/fwlink/?linkid=870924
Comment:
    LNNK/Latvijas Zaļā partija</t>
      </text>
    </comment>
    <comment ref="AZ1" authorId="29" shapeId="0" xr:uid="{1DA12089-02D4-4B33-8ECE-3B16B5B6AB9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Zaļā partija</t>
      </text>
    </comment>
    <comment ref="BA1" authorId="30" shapeId="0" xr:uid="{832F3D0E-810E-4445-8139-806249A95CD3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Zaļais saraksts</t>
      </text>
    </comment>
    <comment ref="BB1" authorId="31" shapeId="0" xr:uid="{44904483-7B0A-4413-BA09-ACF53E43DB1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Ceļš</t>
      </text>
    </comment>
    <comment ref="BC1" authorId="32" shapeId="0" xr:uid="{989B9C06-8248-42D1-956C-74EA6E26E7AF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</t>
      </text>
    </comment>
    <comment ref="BD1" authorId="33" shapeId="0" xr:uid="{A098AF41-AD44-42D1-A522-186244289886}">
      <text>
        <t>[Threaded comment]
Your version of Excel allows you to read this threaded comment; however, any edits to it will get removed if the file is opened in a newer version of Excel. Learn more: https://go.microsoft.com/fwlink/?linkid=870924
Comment:
    Pretkomunistu apvienība</t>
      </text>
    </comment>
    <comment ref="BE1" authorId="34" shapeId="0" xr:uid="{4D884313-FD89-45E5-AD82-CC5991574409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zeme/Pretkomunistu apvienība</t>
      </text>
    </comment>
    <comment ref="BF1" authorId="35" shapeId="0" xr:uid="{EF621952-54FB-49E1-AF33-B5AA822739B2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Demokrātu partija</t>
      </text>
    </comment>
    <comment ref="BG1" authorId="36" shapeId="0" xr:uid="{360A2EC7-6800-4393-9FCA-F1BB60B5F30E}">
      <text>
        <t>[Threaded comment]
Your version of Excel allows you to read this threaded comment; however, any edits to it will get removed if the file is opened in a newer version of Excel. Learn more: https://go.microsoft.com/fwlink/?linkid=870924
Comment:
    Mēs — Liepājai</t>
      </text>
    </comment>
    <comment ref="BH1" authorId="37" shapeId="0" xr:uid="{03663FD8-01C7-4B60-BA14-6386C6E5C46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Vienības partija</t>
      </text>
    </comment>
    <comment ref="BI1" authorId="38" shapeId="0" xr:uid="{DDF668D3-DDF0-4981-88F0-967F4A069AE4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kustība "Latvijai" (Zīgerista partija)</t>
      </text>
    </comment>
    <comment ref="BJ1" authorId="39" shapeId="0" xr:uid="{6D8460D1-EA4B-44CA-8F76-C20D5FAF0FD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Tautas fronte</t>
      </text>
    </comment>
    <comment ref="BK1" authorId="40" shapeId="0" xr:uid="{D0155B0B-6893-4E14-B9BC-0CB582D09D48}">
      <text>
        <t>[Threaded comment]
Your version of Excel allows you to read this threaded comment; however, any edits to it will get removed if the file is opened in a newer version of Excel. Learn more: https://go.microsoft.com/fwlink/?linkid=870924
Comment:
    Maznodrošināto politiskā apvienība/Latviešu neatkarības partija</t>
      </text>
    </comment>
    <comment ref="BL1" authorId="41" shapeId="0" xr:uid="{470AB9BB-98EA-4305-9895-0909A5BE38B7}">
      <text>
        <t>[Threaded comment]
Your version of Excel allows you to read this threaded comment; however, any edits to it will get removed if the file is opened in a newer version of Excel. Learn more: https://go.microsoft.com/fwlink/?linkid=870924
Comment:
    Maznodrošināto politiskā apvienība</t>
      </text>
    </comment>
    <comment ref="BM1" authorId="42" shapeId="0" xr:uid="{3AC8E5E0-6403-4210-A0C0-756C44C7FEC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zemnieku savienība</t>
      </text>
    </comment>
    <comment ref="BN1" authorId="43" shapeId="0" xr:uid="{38807882-2BAB-4C59-A0BC-88AF5CEEB7A5}">
      <text>
        <t>[Threaded comment]
Your version of Excel allows you to read this threaded comment; however, any edits to it will get removed if the file is opened in a newer version of Excel. Learn more: https://go.microsoft.com/fwlink/?linkid=870924
Comment:
    Konservatīvā partija</t>
      </text>
    </comment>
    <comment ref="BO1" authorId="44" shapeId="0" xr:uid="{2E183FB1-8AAE-4671-B768-667ABC31C01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Krievu pilsoņu partija</t>
      </text>
    </comment>
    <comment ref="BP1" authorId="45" shapeId="0" xr:uid="{3F906AFD-4585-4E8C-AA24-9D30D62F030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nacionālais demokrātiskais saraksts</t>
      </text>
    </comment>
    <comment ref="BQ1" authorId="46" shapeId="0" xr:uid="{B741A191-C856-4FB5-9AB5-89BFB68AADBD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Demokrātiskās iniciatīvas centrs</t>
      </text>
    </comment>
    <comment ref="BR1" authorId="47" shapeId="0" xr:uid="{C6A53747-C805-46AA-B19F-B9C7885FE34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Liberālā partija</t>
      </text>
    </comment>
    <comment ref="BS1" authorId="48" shapeId="0" xr:uid="{2DBC07C6-82BB-4A45-AD4D-2C7DA6F1DBC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Nacionāli demokrātiskā partija</t>
      </text>
    </comment>
    <comment ref="BT1" authorId="49" shapeId="0" xr:uid="{06651538-1D4E-4B54-AB36-B11B65FDA248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Liberāli demokrātiskā partija</t>
      </text>
    </comment>
    <comment ref="BU1" authorId="50" shapeId="0" xr:uid="{534D0F22-DDE3-494D-8203-55FE0F83492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laime</t>
      </text>
    </comment>
    <comment ref="BV1" authorId="51" shapeId="0" xr:uid="{78E99A9B-1E3E-46E3-BA66-B68FF203780C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Nacionālo organizāciju apvienība</t>
      </text>
    </comment>
    <comment ref="BW1" authorId="52" shapeId="0" xr:uid="{E63C0AEF-6F3B-4F76-841D-5AEE9406E25A}">
      <text>
        <t>[Threaded comment]
Your version of Excel allows you to read this threaded comment; however, any edits to it will get removed if the file is opened in a newer version of Excel. Learn more: https://go.microsoft.com/fwlink/?linkid=870924
Comment:
    Balsos ar tukšu aploksni</t>
      </text>
    </comment>
    <comment ref="BX1" authorId="53" shapeId="0" xr:uid="{3FBFD02D-7F56-4D86-8032-D26D05AC18F7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BY1" authorId="54" shapeId="0" xr:uid="{7D149D40-4B1C-4F55-A3D2-295673A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Nebalsos</t>
      </text>
    </comment>
    <comment ref="AC2" authorId="55" shapeId="0" xr:uid="{175C3827-9D43-4253-AE1D-DBA85400389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AC3" authorId="56" shapeId="0" xr:uid="{708CFB90-20B7-4B84-BCBE-546C5D2BA071}">
      <text>
        <t>[Threaded comment]
Your version of Excel allows you to read this threaded comment; however, any edits to it will get removed if the file is opened in a newer version of Excel. Learn more: https://go.microsoft.com/fwlink/?linkid=870924
Comment:
    Jura Bojāra Sociāldemokrātiskā partija</t>
      </text>
    </comment>
    <comment ref="AC4" authorId="57" shapeId="0" xr:uid="{92B888B6-AAC1-4E37-BCA9-8217038EC94D}">
      <text>
        <t>[Threaded comment]
Your version of Excel allows you to read this threaded comment; however, any edits to it will get removed if the file is opened in a newer version of Excel. Learn more: https://go.microsoft.com/fwlink/?linkid=870924
Comment:
    Jura Bojāra sociāldemokrāti</t>
      </text>
    </comment>
    <comment ref="AC5" authorId="58" shapeId="0" xr:uid="{18733FFF-F70F-4A15-BD93-D2592F3A90B8}">
      <text>
        <t>[Threaded comment]
Your version of Excel allows you to read this threaded comment; however, any edits to it will get removed if the file is opened in a newer version of Excel. Learn more: https://go.microsoft.com/fwlink/?linkid=870924
Comment:
    LSDP</t>
      </text>
    </comment>
    <comment ref="AW5" authorId="59" shapeId="0" xr:uid="{9BBDF5BE-C241-4997-A5A6-80144B4257E4}">
      <text>
        <t>[Threaded comment]
Your version of Excel allows you to read this threaded comment; however, any edits to it will get removed if the file is opened in a newer version of Excel. Learn more: https://go.microsoft.com/fwlink/?linkid=870924
Comment:
    TB</t>
      </text>
    </comment>
    <comment ref="AD8" authorId="60" shapeId="0" xr:uid="{F121FC79-A16D-4BB1-8C2F-674CE127FCC5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E8" authorId="61" shapeId="0" xr:uid="{30A42CBF-13D9-4287-91BE-E06F24FC0B66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 + Antikomunistu apvienība</t>
      </text>
    </comment>
    <comment ref="BI8" authorId="62" shapeId="0" xr:uid="{835195ED-6183-4A79-9E45-23D44F66259C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BM8" authorId="63" shapeId="0" xr:uid="{590BBE4B-5A8A-4C91-8FDF-37B81927ADE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zemnieku apvienība</t>
      </text>
    </comment>
    <comment ref="AD9" authorId="64" shapeId="0" xr:uid="{1E814291-6A73-4424-96FA-0187D066B552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E9" authorId="65" shapeId="0" xr:uid="{DAA9CF6F-1338-4A13-B102-7E5C06560A2F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 + Antikomunistu apvienība</t>
      </text>
    </comment>
    <comment ref="BI9" authorId="66" shapeId="0" xr:uid="{172497BF-B44D-456A-9EE1-2F4C7D6346D7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BM9" authorId="67" shapeId="0" xr:uid="{6F874DEE-BA1F-4883-95C2-33D2CDC5DA0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zemnieku apvienība</t>
      </text>
    </comment>
    <comment ref="AD10" authorId="68" shapeId="0" xr:uid="{57B48481-F0A2-46EB-82B0-8AC4B5833171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I10" authorId="69" shapeId="0" xr:uid="{1BD65108-E871-443B-8409-569A814CD57A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BM10" authorId="70" shapeId="0" xr:uid="{E331A68D-E17D-4188-A37E-537E22F22AC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zemnieku apvienība</t>
      </text>
    </comment>
    <comment ref="AD11" authorId="71" shapeId="0" xr:uid="{B4E5E6AF-B991-4C4B-89D3-0E9733EF19C8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I11" authorId="72" shapeId="0" xr:uid="{E1EE54F2-33D7-4B30-B337-7EE6E2E8EB33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BM11" authorId="73" shapeId="0" xr:uid="{E4A402D5-079D-4272-BB53-9A36F298036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zemnieku apvienība</t>
      </text>
    </comment>
    <comment ref="AD13" authorId="74" shapeId="0" xr:uid="{C0E7EE18-78B7-4591-985D-384EB3561974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E13" authorId="75" shapeId="0" xr:uid="{339E3BB6-9DF1-4AAA-B06F-D913A6413699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 + Antikomunistu apvienība</t>
      </text>
    </comment>
    <comment ref="BI13" authorId="76" shapeId="0" xr:uid="{4D8C99C2-2E95-4D9E-8F19-BF909A72328D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D14" authorId="77" shapeId="0" xr:uid="{F1457CE4-C9EC-4ECE-9601-441A9437A897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E14" authorId="78" shapeId="0" xr:uid="{EABD7DA5-8320-4718-A1F6-B6190C2E8DB1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 + Antikomunistu apvienība</t>
      </text>
    </comment>
    <comment ref="BI14" authorId="79" shapeId="0" xr:uid="{73184411-7A4D-45A9-A745-A13726C3A699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R15" authorId="80" shapeId="0" xr:uid="{32B0EFE8-761B-4D4B-8B23-50C1BFA1A016}">
      <text>
        <t>[Threaded comment]
Your version of Excel allows you to read this threaded comment; however, any edits to it will get removed if the file is opened in a newer version of Excel. Learn more: https://go.microsoft.com/fwlink/?linkid=870924
Comment:
    LZS+KDS un LDP</t>
      </text>
    </comment>
    <comment ref="AR16" authorId="81" shapeId="0" xr:uid="{BDBB110C-5128-49A4-8B0C-7A5CD595CBED}">
      <text>
        <t>[Threaded comment]
Your version of Excel allows you to read this threaded comment; however, any edits to it will get removed if the file is opened in a newer version of Excel. Learn more: https://go.microsoft.com/fwlink/?linkid=870924
Comment:
    LZS+KDS un LDP</t>
      </text>
    </comment>
    <comment ref="AR17" authorId="82" shapeId="0" xr:uid="{972F27DE-6FDC-444B-9E66-90EDB342C7D0}">
      <text>
        <t>[Threaded comment]
Your version of Excel allows you to read this threaded comment; however, any edits to it will get removed if the file is opened in a newer version of Excel. Learn more: https://go.microsoft.com/fwlink/?linkid=870924
Comment:
    LZS+KDS un LDP</t>
      </text>
    </comment>
    <comment ref="AR18" authorId="83" shapeId="0" xr:uid="{3D706F4E-04CC-40FE-819F-9FB0A98335FB}">
      <text>
        <t>[Threaded comment]
Your version of Excel allows you to read this threaded comment; however, any edits to it will get removed if the file is opened in a newer version of Excel. Learn more: https://go.microsoft.com/fwlink/?linkid=870924
Comment:
    LZS+KDS un LDP</t>
      </text>
    </comment>
    <comment ref="AD19" authorId="84" shapeId="0" xr:uid="{E0BAE8EB-496E-48BA-A51F-3029A464E1BC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AR19" authorId="85" shapeId="0" xr:uid="{0AEB5813-6F91-4839-BA63-315F2FAEE072}">
      <text>
        <t>[Threaded comment]
Your version of Excel allows you to read this threaded comment; however, any edits to it will get removed if the file is opened in a newer version of Excel. Learn more: https://go.microsoft.com/fwlink/?linkid=870924
Comment:
    LZS un KDS (LDP)</t>
      </text>
    </comment>
    <comment ref="AD20" authorId="86" shapeId="0" xr:uid="{4D2FA185-9BC3-4EFF-B083-02E33C171843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AR20" authorId="87" shapeId="0" xr:uid="{43E2471C-4168-43AD-BB57-3BFFA74CBC88}">
      <text>
        <t>[Threaded comment]
Your version of Excel allows you to read this threaded comment; however, any edits to it will get removed if the file is opened in a newer version of Excel. Learn more: https://go.microsoft.com/fwlink/?linkid=870924
Comment:
    LZS un KDS (LDP)</t>
      </text>
    </comment>
    <comment ref="AD21" authorId="88" shapeId="0" xr:uid="{1CC60510-DC1B-4081-B686-D5520718EAF9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I21" authorId="89" shapeId="0" xr:uid="{0B2202A8-8508-4544-90BD-9787E84E22CE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D22" authorId="90" shapeId="0" xr:uid="{74850205-E8A6-466C-AAEA-85388DA67BFC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I22" authorId="91" shapeId="0" xr:uid="{0DECB210-198A-408C-922D-C996BDEA952B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D23" authorId="92" shapeId="0" xr:uid="{2295A38A-A4EA-4194-8340-DF9293851DC2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I23" authorId="93" shapeId="0" xr:uid="{DDFB654E-2769-4FCB-B2C1-5199641836DD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D24" authorId="94" shapeId="0" xr:uid="{5319C0AF-B3CA-4B58-A3E0-4D0B28539591}">
      <text>
        <t>[Threaded comment]
Your version of Excel allows you to read this threaded comment; however, any edits to it will get removed if the file is opened in a newer version of Excel. Learn more: https://go.microsoft.com/fwlink/?linkid=870924
Comment:
    "Darbs un Taisnīgums"</t>
      </text>
    </comment>
    <comment ref="BI24" authorId="95" shapeId="0" xr:uid="{EFD2877F-BF97-470C-B1FE-56B0FE929E73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Q27" authorId="96" shapeId="0" xr:uid="{0C70B8BD-7F56-4BBF-94BA-7258EEA6BC36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Kristīgo demokrātu apvienība</t>
      </text>
    </comment>
    <comment ref="BI27" authorId="97" shapeId="0" xr:uid="{6EE684FB-E49A-4BEB-AED2-1DDD2A7D2C0A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Q28" authorId="98" shapeId="0" xr:uid="{7BA8A845-7D63-4536-A827-A58951AE4525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Kristīgo demokrātu apvienība</t>
      </text>
    </comment>
    <comment ref="BI28" authorId="99" shapeId="0" xr:uid="{0338754D-A38F-4182-B1C8-1D2228FED219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AJ31" authorId="100" shapeId="0" xr:uid="{FD9E7164-7053-4AF6-892A-BEB8C18285A8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31" authorId="101" shapeId="0" xr:uid="{D3D8D12B-977F-45A7-979C-ECFF8DAECA3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BL31" authorId="102" shapeId="0" xr:uid="{2ED6C1FE-C1E3-450A-92F7-EAC3E32083AF}">
      <text>
        <t>[Threaded comment]
Your version of Excel allows you to read this threaded comment; however, any edits to it will get removed if the file is opened in a newer version of Excel. Learn more: https://go.microsoft.com/fwlink/?linkid=870924
Comment:
    Maznodrošināto politiskā partija</t>
      </text>
    </comment>
    <comment ref="BI32" authorId="103" shapeId="0" xr:uid="{942166C7-278B-488C-A7F1-D6B5880E2615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BL32" authorId="104" shapeId="0" xr:uid="{036FEF81-5CFC-462B-A687-0264B53992BC}">
      <text>
        <t>[Threaded comment]
Your version of Excel allows you to read this threaded comment; however, any edits to it will get removed if the file is opened in a newer version of Excel. Learn more: https://go.microsoft.com/fwlink/?linkid=870924
Comment:
    Maznodrošināto partija</t>
      </text>
    </comment>
    <comment ref="BI33" authorId="105" shapeId="0" xr:uid="{41B3CE84-A518-4781-A08F-407C813D0E7A}">
      <text>
        <t>[Threaded comment]
Your version of Excel allows you to read this threaded comment; however, any edits to it will get removed if the file is opened in a newer version of Excel. Learn more: https://go.microsoft.com/fwlink/?linkid=870924
Comment:
    Politiskā kustība "Latvijai"</t>
      </text>
    </comment>
    <comment ref="BL33" authorId="106" shapeId="0" xr:uid="{18B5A931-2FE4-4B91-BCF8-B3CC8E1077C7}">
      <text>
        <t>[Threaded comment]
Your version of Excel allows you to read this threaded comment; however, any edits to it will get removed if the file is opened in a newer version of Excel. Learn more: https://go.microsoft.com/fwlink/?linkid=870924
Comment:
    Maznodrošināto partija</t>
      </text>
    </comment>
    <comment ref="AJ35" authorId="107" shapeId="0" xr:uid="{9AD9E316-B701-411B-A012-FC2A65317CA5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35" authorId="108" shapeId="0" xr:uid="{EAF20134-3D6E-4ECF-8943-9F94FA3A69AA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Kristīgo demokrātu apvienība</t>
      </text>
    </comment>
    <comment ref="AJ36" authorId="109" shapeId="0" xr:uid="{9099A989-9940-4504-9540-E263E03D1C25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36" authorId="110" shapeId="0" xr:uid="{FC0C32EB-61DE-452C-9E02-6186024C70C4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Kristīgo demokrātu apvienība</t>
      </text>
    </comment>
    <comment ref="AJ39" authorId="111" shapeId="0" xr:uid="{18CB0526-B6E1-4578-929F-4D98880B9D01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39" authorId="112" shapeId="0" xr:uid="{EECF5078-728B-4299-BFE0-4AC06C32631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J40" authorId="113" shapeId="0" xr:uid="{C62077A0-BB4E-4D29-A4F2-C3F2A7049E89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40" authorId="114" shapeId="0" xr:uid="{0BED5F14-A686-44A3-99EE-C1AE2B042800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J41" authorId="115" shapeId="0" xr:uid="{6F2359C3-830A-4EDD-8AAB-2EB19FDCF5EB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41" authorId="116" shapeId="0" xr:uid="{371B600C-1AA3-4391-9BD4-A55C354505A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J42" authorId="117" shapeId="0" xr:uid="{36635DE2-8163-42EE-A217-9A3689F5EC09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42" authorId="118" shapeId="0" xr:uid="{8B3DFAEF-6C6C-424E-8826-BFD10D1BBA5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J43" authorId="119" shapeId="0" xr:uid="{D5585479-3558-4CAA-8175-76743EC8AA14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43" authorId="120" shapeId="0" xr:uid="{32232530-6267-4786-9009-AB1D93A837EA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J44" authorId="121" shapeId="0" xr:uid="{02EBA46A-5C45-48DD-A9C4-C22EDEC6A6F2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44" authorId="122" shapeId="0" xr:uid="{92022839-51FE-4EE8-B01F-50DAA2D14BEE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A45" authorId="123" shapeId="0" xr:uid="{6B840EA5-047D-4A02-A229-666BE40E9F90}">
      <text>
        <t>[Threaded comment]
Your version of Excel allows you to read this threaded comment; however, any edits to it will get removed if the file is opened in a newer version of Excel. Learn more: https://go.microsoft.com/fwlink/?linkid=870924
Comment:
    LSDSP un TPA</t>
      </text>
    </comment>
    <comment ref="AJ45" authorId="124" shapeId="0" xr:uid="{39B33699-AA86-4117-B137-61A7EDC5566C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L45" authorId="125" shapeId="0" xr:uid="{2DAE2A71-6E14-484F-9593-562143C970F8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</t>
      </text>
    </comment>
    <comment ref="AA46" authorId="126" shapeId="0" xr:uid="{83EB035F-19D2-47FD-9B71-D5AA7D15BCB5}">
      <text>
        <t>[Threaded comment]
Your version of Excel allows you to read this threaded comment; however, any edits to it will get removed if the file is opened in a newer version of Excel. Learn more: https://go.microsoft.com/fwlink/?linkid=870924
Comment:
    LSDSP un TPA</t>
      </text>
    </comment>
    <comment ref="AJ46" authorId="127" shapeId="0" xr:uid="{E611ED72-739F-428E-B02A-888DEC2B7EAC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L46" authorId="128" shapeId="0" xr:uid="{FF6957F5-3B70-49AC-9E48-33503957E187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</t>
      </text>
    </comment>
    <comment ref="AE47" authorId="129" shapeId="0" xr:uid="{732F02C1-15A8-4A7E-B6CF-284A4AD943F9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darba partija</t>
      </text>
    </comment>
    <comment ref="AE48" authorId="130" shapeId="0" xr:uid="{C271A1AF-E761-4430-82F6-3CD99CE59B27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darba partija</t>
      </text>
    </comment>
    <comment ref="AB49" authorId="131" shapeId="0" xr:uid="{23FD5E43-AB55-454B-A53F-0A3A8BE4C78F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strādnieku partija</t>
      </text>
    </comment>
    <comment ref="AJ49" authorId="132" shapeId="0" xr:uid="{F19406D8-FF5E-45A8-AEC5-05D222F5A986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49" authorId="133" shapeId="0" xr:uid="{24FB470E-3C9D-4859-8916-094D6ABD9C5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J50" authorId="134" shapeId="0" xr:uid="{063282B5-F777-45BA-ACBD-0FEE58873DF8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J51" authorId="135" shapeId="0" xr:uid="{9999AB6B-6C74-4A45-B87E-693ACA22543F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J52" authorId="136" shapeId="0" xr:uid="{27D44577-DF6D-42DE-85C6-A52365FD6A3F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J53" authorId="137" shapeId="0" xr:uid="{712519AE-1FB6-4671-BE9E-5E9C3A81A1A4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J54" authorId="138" shapeId="0" xr:uid="{E5F74035-5F36-4F1A-91F8-59C7E3019881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54" authorId="139" shapeId="0" xr:uid="{C34FE0C2-9911-45E0-84D6-17D8A74F8B41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partija</t>
      </text>
    </comment>
    <comment ref="AJ55" authorId="140" shapeId="0" xr:uid="{701BD489-26BD-4BF6-BD81-A04F31D0C4D6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55" authorId="141" shapeId="0" xr:uid="{189AEE6F-109F-4A16-82FD-C29FFFED29E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partija</t>
      </text>
    </comment>
    <comment ref="AJ56" authorId="142" shapeId="0" xr:uid="{26E84892-8520-4C80-83C9-B7AAD47E1F8F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56" authorId="143" shapeId="0" xr:uid="{AECF965D-3E69-4DA1-B084-80773374D411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partija</t>
      </text>
    </comment>
    <comment ref="AJ57" authorId="144" shapeId="0" xr:uid="{9E875C76-231D-4D24-9D22-DA4151096CBA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57" authorId="145" shapeId="0" xr:uid="{FEACF437-C1D2-42EE-928D-56D5A812A2E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partija</t>
      </text>
    </comment>
    <comment ref="V58" authorId="146" shapeId="0" xr:uid="{718CD518-A703-413C-8105-B3DFAA94B488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 (Saskaņa Latvijai)</t>
      </text>
    </comment>
    <comment ref="AB58" authorId="147" shapeId="0" xr:uid="{0EF47D94-0115-4FCB-B9A2-CDA9170870C6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strādnieku partija</t>
      </text>
    </comment>
    <comment ref="AJ58" authorId="148" shapeId="0" xr:uid="{4F93DBCD-5C29-44D9-AAC4-BA725DE0431C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N58" authorId="149" shapeId="0" xr:uid="{4B895668-65B1-4B07-B24C-9AECE56235B7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 (Līdztiesība)</t>
      </text>
    </comment>
    <comment ref="AP58" authorId="150" shapeId="0" xr:uid="{F2AA531B-F5B8-4A28-B961-30B1381FA7E9}">
      <text>
        <t>[Threaded comment]
Your version of Excel allows you to read this threaded comment; however, any edits to it will get removed if the file is opened in a newer version of Excel. Learn more: https://go.microsoft.com/fwlink/?linkid=870924
Comment:
    Zemnieku savienība</t>
      </text>
    </comment>
    <comment ref="BJ58" authorId="151" shapeId="0" xr:uid="{6AC6CB83-86B6-4202-A1EF-A300F9B47A50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fronte</t>
      </text>
    </comment>
    <comment ref="V59" authorId="152" shapeId="0" xr:uid="{BC738894-F345-435B-A658-475348C0851F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 (Saskaņa Latvijai)</t>
      </text>
    </comment>
    <comment ref="AB59" authorId="153" shapeId="0" xr:uid="{0CB15FF7-4FF6-4D24-9A7D-03728D78E615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strādnieku partija</t>
      </text>
    </comment>
    <comment ref="AJ59" authorId="154" shapeId="0" xr:uid="{C4DA9189-1086-4D02-B59E-70CDE7BE9392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N59" authorId="155" shapeId="0" xr:uid="{37690E4E-BCCD-4718-BCFC-1C6B11BE071F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 (Līdztiesība)</t>
      </text>
    </comment>
    <comment ref="AP59" authorId="156" shapeId="0" xr:uid="{CED8A25F-3A14-4040-9287-B606F71C27D5}">
      <text>
        <t>[Threaded comment]
Your version of Excel allows you to read this threaded comment; however, any edits to it will get removed if the file is opened in a newer version of Excel. Learn more: https://go.microsoft.com/fwlink/?linkid=870924
Comment:
    Zemnieku savienība</t>
      </text>
    </comment>
    <comment ref="BJ59" authorId="157" shapeId="0" xr:uid="{B55FDBDB-C66F-4098-8B04-59C7EB1F7270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fronte</t>
      </text>
    </comment>
    <comment ref="V60" authorId="158" shapeId="0" xr:uid="{737A3157-A196-403E-A815-9B39163CA216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 (Saskaņa Latvijai)</t>
      </text>
    </comment>
    <comment ref="AB60" authorId="159" shapeId="0" xr:uid="{BF23DE0B-8771-4642-8198-6EE55AE316D5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strādnieku partija</t>
      </text>
    </comment>
    <comment ref="AJ60" authorId="160" shapeId="0" xr:uid="{DFAAB7D4-D13B-4581-A5A6-D6863BB00D7C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N60" authorId="161" shapeId="0" xr:uid="{B20ADE24-CF6C-4410-8FCD-CC3ADF260BDF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 (Līdztiesība)</t>
      </text>
    </comment>
    <comment ref="AP60" authorId="162" shapeId="0" xr:uid="{3DEE4B5F-CFB5-4F01-9AA8-DCE6259C19AC}">
      <text>
        <t>[Threaded comment]
Your version of Excel allows you to read this threaded comment; however, any edits to it will get removed if the file is opened in a newer version of Excel. Learn more: https://go.microsoft.com/fwlink/?linkid=870924
Comment:
    Zemnieku savienība</t>
      </text>
    </comment>
    <comment ref="BJ60" authorId="163" shapeId="0" xr:uid="{1C381D7A-0FE2-423F-B542-FE7F2010291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fronte</t>
      </text>
    </comment>
    <comment ref="V61" authorId="164" shapeId="0" xr:uid="{C47157FB-3447-4CD9-ACD8-5D674BD06FC3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 (Saskaņa Latvijai)</t>
      </text>
    </comment>
    <comment ref="AB61" authorId="165" shapeId="0" xr:uid="{F1F56DC2-A29C-4311-A61D-8CCE789BA64A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strādnieku partija</t>
      </text>
    </comment>
    <comment ref="AJ61" authorId="166" shapeId="0" xr:uid="{0D243E30-E6A7-43EA-B8A4-797C9C2F1AE8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N61" authorId="167" shapeId="0" xr:uid="{0A92EE88-2D74-4212-8496-2D3B7CFEE718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 (Līdztiesība)</t>
      </text>
    </comment>
    <comment ref="AP61" authorId="168" shapeId="0" xr:uid="{B6471CC8-E214-431A-982B-6CBCBA77A7F0}">
      <text>
        <t>[Threaded comment]
Your version of Excel allows you to read this threaded comment; however, any edits to it will get removed if the file is opened in a newer version of Excel. Learn more: https://go.microsoft.com/fwlink/?linkid=870924
Comment:
    Zemnieku savienība</t>
      </text>
    </comment>
    <comment ref="BJ61" authorId="169" shapeId="0" xr:uid="{B42E8877-DD27-480F-AFC3-F5910F74B86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fronte</t>
      </text>
    </comment>
    <comment ref="V62" authorId="170" shapeId="0" xr:uid="{7BB97B7B-E468-464F-983A-6E223FA06F9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 (Saskaņa Latvijai)</t>
      </text>
    </comment>
    <comment ref="AB62" authorId="171" shapeId="0" xr:uid="{B3580EBD-2212-4205-8FB5-5FA5B432C287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strādnieku partija</t>
      </text>
    </comment>
    <comment ref="AJ62" authorId="172" shapeId="0" xr:uid="{0CF4D2F5-891E-4504-BAC6-721CFAC4156E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N62" authorId="173" shapeId="0" xr:uid="{E11C69AD-5DB3-4E73-8382-258854142F2E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 (Līdztiesība)</t>
      </text>
    </comment>
    <comment ref="AP62" authorId="174" shapeId="0" xr:uid="{46E10B82-6ECD-40EF-A19E-40D419ECBFD1}">
      <text>
        <t>[Threaded comment]
Your version of Excel allows you to read this threaded comment; however, any edits to it will get removed if the file is opened in a newer version of Excel. Learn more: https://go.microsoft.com/fwlink/?linkid=870924
Comment:
    Zemnieku savienība</t>
      </text>
    </comment>
    <comment ref="BJ62" authorId="175" shapeId="0" xr:uid="{B6253AD1-8CB2-462C-A514-D8C3E341E9FF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fronte</t>
      </text>
    </comment>
    <comment ref="V63" authorId="176" shapeId="0" xr:uid="{93CADE12-58DC-4163-A875-97DF7D18F1DD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Tautsaimnieku politiskā apvienība (Saskaņa Latvijai)</t>
      </text>
    </comment>
    <comment ref="AB63" authorId="177" shapeId="0" xr:uid="{D872AA53-32AD-4364-9A69-E40F593214B4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strādnieku partija</t>
      </text>
    </comment>
    <comment ref="AJ63" authorId="178" shapeId="0" xr:uid="{4A30B92F-9B0B-4153-BA5C-05361731C6D2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N63" authorId="179" shapeId="0" xr:uid="{E3777E79-A2FA-4C95-9DFF-BF3981799C94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Sociālistiskā partija (Līdztiesība)</t>
      </text>
    </comment>
    <comment ref="AP63" authorId="180" shapeId="0" xr:uid="{99E0D267-C0CC-4E97-B806-06A2864BE399}">
      <text>
        <t>[Threaded comment]
Your version of Excel allows you to read this threaded comment; however, any edits to it will get removed if the file is opened in a newer version of Excel. Learn more: https://go.microsoft.com/fwlink/?linkid=870924
Comment:
    Zemnieku savienība</t>
      </text>
    </comment>
    <comment ref="BJ63" authorId="181" shapeId="0" xr:uid="{0ACB4594-2432-4830-87F9-E359AB2315E7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fronte</t>
      </text>
    </comment>
    <comment ref="AJ64" authorId="182" shapeId="0" xr:uid="{29B5DABB-009C-4379-80A5-EE43E54B504A}">
      <text>
        <t>[Threaded comment]
Your version of Excel allows you to read this threaded comment; however, any edits to it will get removed if the file is opened in a newer version of Excel. Learn more: https://go.microsoft.com/fwlink/?linkid=870924
Comment:
    Demokrātiskā partija</t>
      </text>
    </comment>
    <comment ref="AQ64" authorId="183" shapeId="0" xr:uid="{A39EFBA5-CA51-486F-8F64-377719903933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65" authorId="184" shapeId="0" xr:uid="{E6EC2F6D-9C76-45BD-9A32-242A3D71E82F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66" authorId="185" shapeId="0" xr:uid="{6869095D-2265-452C-935C-41D79D4C6AD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67" authorId="186" shapeId="0" xr:uid="{AE759C0B-8713-47BA-8861-5CC4285BEEA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68" authorId="187" shapeId="0" xr:uid="{E1DABD88-FDCA-4D3B-8A94-27F22052838F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69" authorId="188" shapeId="0" xr:uid="{5FE4731B-DE4A-4126-8311-CFDFD29830E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BP69" authorId="189" shapeId="0" xr:uid="{1176A862-5330-40C4-AE75-2888C1CBFC83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Q70" authorId="190" shapeId="0" xr:uid="{5DC27A52-B404-4C09-8376-E0F529072801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BP70" authorId="191" shapeId="0" xr:uid="{F5BC5AEF-07E4-4944-988C-19409ABA5F75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Q71" authorId="192" shapeId="0" xr:uid="{DB356CD0-082D-4E50-93EE-3F14B6145239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72" authorId="193" shapeId="0" xr:uid="{E74669E0-474B-4510-AF0B-3337AFE37637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73" authorId="194" shapeId="0" xr:uid="{29215FE0-09E7-4E58-8BEB-291B5585E58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74" authorId="195" shapeId="0" xr:uid="{83F26656-4DDF-4314-A204-0D17B4894B0A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75" authorId="196" shapeId="0" xr:uid="{8AEAA95E-E74F-4751-AAED-576D38524AFE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BP75" authorId="197" shapeId="0" xr:uid="{F38F623F-5E82-48C7-8F1B-C9668CF8FA15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Q76" authorId="198" shapeId="0" xr:uid="{2606C377-642C-4F7D-B207-0C2192D0B632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BP76" authorId="199" shapeId="0" xr:uid="{880F0C39-3F12-41D5-83E3-C02B3922F5A6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Q78" authorId="200" shapeId="0" xr:uid="{964369C3-1E1A-417C-BD4B-79000BF40CDF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79" authorId="201" shapeId="0" xr:uid="{5A5EF7AC-04B0-4864-8FF6-1EF811835E8E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Q80" authorId="202" shapeId="0" xr:uid="{DD17F119-A6C4-46CB-89A0-918FE5D71952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Z80" authorId="203" shapeId="0" xr:uid="{63C24F96-80C1-4614-B8F2-A2A570F8755A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0" authorId="204" shapeId="0" xr:uid="{5DDC1FFE-A1B4-4F2E-B1B8-15A5CD508366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Q81" authorId="205" shapeId="0" xr:uid="{E778DE20-1DE1-4DE1-A398-4B690AA3063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Kristīgo demokrātu savienība</t>
      </text>
    </comment>
    <comment ref="AZ81" authorId="206" shapeId="0" xr:uid="{53D4B4DC-BD7E-4F6D-8A45-FF3B6BEF2BAE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1" authorId="207" shapeId="0" xr:uid="{8A130EA0-FB9B-4A45-9161-8A61D2DF3FD2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82" authorId="208" shapeId="0" xr:uid="{4AABFE65-38F5-410B-B76F-8B972538F6B4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2" authorId="209" shapeId="0" xr:uid="{93289692-58EB-47B7-A06F-3B3F1B47E2D2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83" authorId="210" shapeId="0" xr:uid="{13269F39-69D4-416D-9DCA-DC4776F60F70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3" authorId="211" shapeId="0" xr:uid="{CC07F8F6-C851-46D0-9391-B24190753886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85" authorId="212" shapeId="0" xr:uid="{43204969-0EBD-46A0-8A31-F3A24D4DA1CC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5" authorId="213" shapeId="0" xr:uid="{742180FC-877E-42B9-A7EA-AB848A4981CA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86" authorId="214" shapeId="0" xr:uid="{C71B6C0E-DA85-414B-B504-C01F4D590613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6" authorId="215" shapeId="0" xr:uid="{2BCE95C0-7514-424E-9211-134F61356FA5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87" authorId="216" shapeId="0" xr:uid="{AD6A8AAB-0286-4C60-8992-574C0672323E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7" authorId="217" shapeId="0" xr:uid="{3E5C2740-C54E-4E98-998A-5E25089DD20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88" authorId="218" shapeId="0" xr:uid="{611E3FEC-DE2D-4AD0-B75B-334FB3DB8B62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BP88" authorId="219" shapeId="0" xr:uid="{99AAEF02-EFCC-45F2-BEA8-360095AAA047}">
      <text>
        <t>[Threaded comment]
Your version of Excel allows you to read this threaded comment; however, any edits to it will get removed if the file is opened in a newer version of Excel. Learn more: https://go.microsoft.com/fwlink/?linkid=870924
Comment:
    Krievu saraksts</t>
      </text>
    </comment>
    <comment ref="AZ90" authorId="220" shapeId="0" xr:uid="{605D7427-F366-4ED9-A19A-7B10E9434FC0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AZ91" authorId="221" shapeId="0" xr:uid="{19BFC400-D85C-4E7C-942F-986D1EA6C907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X92" authorId="222" shapeId="0" xr:uid="{0070E558-89C6-4324-97D9-855AA3AB41A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Atdzimšanas fonds</t>
      </text>
    </comment>
    <comment ref="AZ92" authorId="223" shapeId="0" xr:uid="{A1A80858-7815-40DF-A11B-5D03F063FF40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  <comment ref="X93" authorId="224" shapeId="0" xr:uid="{159023B1-E9C7-4004-BBAD-F57C7A4B570A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Atdzimšanas fonds</t>
      </text>
    </comment>
    <comment ref="AZ93" authorId="225" shapeId="0" xr:uid="{874201A9-B3F7-4009-A022-F9B0A5184817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partija</t>
      </text>
    </comment>
  </commentList>
</comments>
</file>

<file path=xl/sharedStrings.xml><?xml version="1.0" encoding="utf-8"?>
<sst xmlns="http://schemas.openxmlformats.org/spreadsheetml/2006/main" count="535" uniqueCount="147">
  <si>
    <t>Saeima</t>
  </si>
  <si>
    <t>LSDSP</t>
  </si>
  <si>
    <t>LL</t>
  </si>
  <si>
    <t>LC</t>
  </si>
  <si>
    <t>MūsZem</t>
  </si>
  <si>
    <t>TB</t>
  </si>
  <si>
    <t>LNNK-LZP</t>
  </si>
  <si>
    <t>LZS-KDS</t>
  </si>
  <si>
    <t>LDDP-LSDSP</t>
  </si>
  <si>
    <t>TSP</t>
  </si>
  <si>
    <t>LSP</t>
  </si>
  <si>
    <t>DPS</t>
  </si>
  <si>
    <t>LVP</t>
  </si>
  <si>
    <t>TKL</t>
  </si>
  <si>
    <t>LTF</t>
  </si>
  <si>
    <t>MPA-LNP</t>
  </si>
  <si>
    <t>LatvZem</t>
  </si>
  <si>
    <t>TPA</t>
  </si>
  <si>
    <t>MūsZem-PretKom</t>
  </si>
  <si>
    <t>DemPart</t>
  </si>
  <si>
    <t>LKPP</t>
  </si>
  <si>
    <t>LLP</t>
  </si>
  <si>
    <t>LNDP</t>
  </si>
  <si>
    <t>BDN</t>
  </si>
  <si>
    <t>Prognoze</t>
  </si>
  <si>
    <t>DPS-TPA</t>
  </si>
  <si>
    <t>http://periodika.lv/periodika2-viewer/view/index-dev.html?lang=fr#panel:pp|issue:/neci1995n117|article:DIVL671|issueType:P</t>
  </si>
  <si>
    <t>LZS</t>
  </si>
  <si>
    <t>MPA</t>
  </si>
  <si>
    <t>KDS</t>
  </si>
  <si>
    <t>LDDP</t>
  </si>
  <si>
    <t>LatgDem</t>
  </si>
  <si>
    <t>http://periodika.lv/periodika2-viewer/view/index-dev.html?lang=fr#panel:pp|issue:/neci1995n054|article:DIVL126|issueType:P</t>
  </si>
  <si>
    <t>SLAT</t>
  </si>
  <si>
    <t>LNNK</t>
  </si>
  <si>
    <t>ZaļSar</t>
  </si>
  <si>
    <t>DCP</t>
  </si>
  <si>
    <t>Līdztiesība</t>
  </si>
  <si>
    <t>KNDS</t>
  </si>
  <si>
    <t>SRL</t>
  </si>
  <si>
    <t>http://periodika.lv/periodika2-viewer/view/index-dev.html?lang=fr#panel:pp|issue:/p_001_diea1993n110|article:DIVL33|issueType:P</t>
  </si>
  <si>
    <t>http://periodika.lv/periodika2-viewer/view/index-dev.html?lang=fr#panel:pp|issue:/p_001_diea1993n107|article:DIVL23|issueType:P</t>
  </si>
  <si>
    <t>PretKom</t>
  </si>
  <si>
    <t>LZP</t>
  </si>
  <si>
    <t>KonsPart</t>
  </si>
  <si>
    <t>LAF</t>
  </si>
  <si>
    <t>LLS</t>
  </si>
  <si>
    <t>LJPS</t>
  </si>
  <si>
    <t>DIC</t>
  </si>
  <si>
    <t>LLDP</t>
  </si>
  <si>
    <t>Tēvzeme</t>
  </si>
  <si>
    <t>LSPC</t>
  </si>
  <si>
    <t>Saimnieks</t>
  </si>
  <si>
    <t>http://periodika.lv/periodika2-viewer/view/index-dev.html?lang=fr#panel:pp|issue:/diea1994n302|article:DIVL132|issueType:P</t>
  </si>
  <si>
    <t>LSP-L</t>
  </si>
  <si>
    <t>TPA-LSDSP</t>
  </si>
  <si>
    <t>LKDS-SRL</t>
  </si>
  <si>
    <t>NOA</t>
  </si>
  <si>
    <t>MēsLiep</t>
  </si>
  <si>
    <t>SPL-LSP</t>
  </si>
  <si>
    <t>LSDSP-LatgDem</t>
  </si>
  <si>
    <t>Pašvaldības</t>
  </si>
  <si>
    <t>Aploksnes</t>
  </si>
  <si>
    <t>Nezina</t>
  </si>
  <si>
    <t>Nebalsos</t>
  </si>
  <si>
    <t>Summa</t>
  </si>
  <si>
    <t>D_publicēts</t>
  </si>
  <si>
    <t>Pārrēķins</t>
  </si>
  <si>
    <t>D_sākums</t>
  </si>
  <si>
    <t>D_beigas</t>
  </si>
  <si>
    <t>Aģentūra</t>
  </si>
  <si>
    <t>Klients</t>
  </si>
  <si>
    <t>Vēlēšanas</t>
  </si>
  <si>
    <t>Respondenti</t>
  </si>
  <si>
    <t>Resp_Rīga</t>
  </si>
  <si>
    <t>Resp_lietojami</t>
  </si>
  <si>
    <t>Resp_pilsoņi</t>
  </si>
  <si>
    <t>Nebalsos, Nezina</t>
  </si>
  <si>
    <t>Nav neizlēmušo</t>
  </si>
  <si>
    <t>Nav nebalsojošo</t>
  </si>
  <si>
    <t>Nav nebalsojošo, neizlēmušo</t>
  </si>
  <si>
    <t>http://periodika.lv/periodika2-viewer/view/index-dev.html?lang=fr#panel:pp|issue:/neci1993n023|article:DIVL242|issueType:P</t>
  </si>
  <si>
    <t>Resp_latv_proc</t>
  </si>
  <si>
    <t>http://periodika.lv/periodika2-viewer/view/index-dev.html?lang=fr#panel:pp|issue:/neci1993n041|article:DIVL199|issueType:P</t>
  </si>
  <si>
    <t>D_aptuvens</t>
  </si>
  <si>
    <t>Avots_pamata</t>
  </si>
  <si>
    <t>http://periodika.lv/periodika2-viewer/view/index-dev.html?lang=fr#panel:pp|issue:/neci1993n050|article:DIVL506|block:P1_CB00003|issueType:P</t>
  </si>
  <si>
    <t>http://periodika.lv/periodika2-viewer/view/index-dev.html?lang=fr#panel:pp|issue:/neci1993n060|article:DIVL422|block:P1_CB00004|issueType:P</t>
  </si>
  <si>
    <t>http://periodika.lv/periodika2-viewer/view/index-dev.html?lang=fr#panel:pp|issue:/neci1993n069|article:DIVL54|issueType:P</t>
  </si>
  <si>
    <t>http://periodika.lv/periodika2-viewer/view/index-dev.html?lang=fr#panel:pp|issue:/neci1993n078|article:DIVL156|issueType:P</t>
  </si>
  <si>
    <t>http://periodika.lv/periodika2-viewer/view/index-dev.html?lang=fr#panel:pp|issue:/neci1993n087|article:DIVL421|issueType:P</t>
  </si>
  <si>
    <t>Avots_papildu_1</t>
  </si>
  <si>
    <t>Avots_papildu_2</t>
  </si>
  <si>
    <t>http://periodika.lv/periodika2-viewer/view/index-dev.html?lang=fr#panel:pp|issue:/p_001_diea1993n093|article:DIVL96|block:P2_TB00008|issueType:P</t>
  </si>
  <si>
    <t>http://periodika.lv/periodika2-viewer/view/index-dev.html?lang=fr#panel:pp|issue:/neci1993n097|article:DIVL73|issueType:P</t>
  </si>
  <si>
    <t>Metode</t>
  </si>
  <si>
    <t>Tiešā</t>
  </si>
  <si>
    <t>Diena</t>
  </si>
  <si>
    <t>DIena</t>
  </si>
  <si>
    <t>http://periodika.lv/periodika2-viewer/view/index-dev.html?lang=fr#panel:pp|issue:/p_001_diea1993n105|article:DIVL101|block:P2_TB00006|issueType:P</t>
  </si>
  <si>
    <t>http://periodika.lv/periodika2-viewer/view/index-dev.html?lang=fr#panel:pp|issue:/neci1993n106|article:DIVL105|issueType:P</t>
  </si>
  <si>
    <t>http://periodika.lv/periodika2-viewer/view/index-dev.html?lang=fr#panel:pp|issue:/p_001_diea1993n112|article:DIVL20|issueType:P</t>
  </si>
  <si>
    <t>Piezīmes</t>
  </si>
  <si>
    <t>http://periodika.lv/periodika2-viewer/view/index-dev.html?lang=fr#panel:pp|issue:/neci1994n087|article:DIVL820|block:P3_CB00002|issueType:P</t>
  </si>
  <si>
    <t>http://periodika.lv/periodika2-viewer/view/index-dev.html?lang=fr#panel:pp|issue:/p_001_diea1993n111|article:DIVL30|block:P1_CB00002|issueType:P</t>
  </si>
  <si>
    <t>http://periodika.lv/periodika2-viewer/view/index-dev.html?lang=fr#panel:pp|issue:/neci1994n091|article:DIVL131|issueType:P</t>
  </si>
  <si>
    <t>Baltijas Holding</t>
  </si>
  <si>
    <t>http://periodika.lv/periodika2-viewer/view/index-dev.html?lang=fr#panel:pp|issue:/neci1994n097|article:DIVL149|issueType:P</t>
  </si>
  <si>
    <t>http://periodika.lv/periodika2-viewer/view/index-dev.html?lang=fr#panel:pp|issue:/p_001_diea1994n119|article:DIVL172|issueType:P</t>
  </si>
  <si>
    <t>Rīgas dome</t>
  </si>
  <si>
    <t>Daugavpils dome</t>
  </si>
  <si>
    <t>Liepājas dome</t>
  </si>
  <si>
    <t>http://periodika.lv/periodika2-viewer/view/index-dev.html?lang=fr#panel:pp|issue:/p_001_diea1994n121|article:DIVL173|issueType:P</t>
  </si>
  <si>
    <t>http://periodika.lv/periodika2-viewer/view/index-dev.html?lang=fr#panel:pp|issue:/p_001_diea1994n121|article:DIVL151|issueType:P</t>
  </si>
  <si>
    <t>http://periodika.lv/periodika2-viewer/view/index-dev.html?lang=fr#panel:pp|issue:/neci1994n122|article:DIVL222|issueType:P</t>
  </si>
  <si>
    <t>http://periodika.lv/periodika2-viewer/view/index-dev.html?lang=fr#panel:pp|issue:/p_001_diea1994n124|article:DIVL136|block:P2_CB00002|issueType:P</t>
  </si>
  <si>
    <t>http://periodika.lv/periodika2-viewer/view/index-dev.html?lang=fr#panel:pp|issue:/p_001_diea1994n140|article:DIVL116|issueType:P</t>
  </si>
  <si>
    <t>http://periodika.lv/periodika2-viewer/view/index-dev.html?lang=fr#panel:pp|issue:/diea1994n272|article:DIVL126|block:P2_CB00001|issueType:P</t>
  </si>
  <si>
    <t>http://periodika.lv/periodika2-viewer/view/index-dev.html?lang=fr#panel:pp|issue:/neci1995n083|article:DIVL120|block:P2_CB00002|issueType:P</t>
  </si>
  <si>
    <t>http://periodika.lv/periodika2-viewer/view/index-dev.html?lang=fr#panel:pp|issue:/p_001_diea1995n106|article:DIVL123|block:P2_CB00002|issueType:P</t>
  </si>
  <si>
    <t>http://periodika.lv/periodika2-viewer/view/index-dev.html?lang=fr#panel:pp|issue:/p_001_diea1993n105|article:DIVL27|block:P1_CB00001|issueType:P</t>
  </si>
  <si>
    <t>Parekss Banka</t>
  </si>
  <si>
    <t>http://periodika.lv/periodika2-viewer/view/index-dev.html?lang=fr#panel:pp|issue:/nera1995n148|article:DIVL105|block:P2_CB00002|issueType:P</t>
  </si>
  <si>
    <t>http://periodika.lv/periodika2-viewer/view/index-dev.html?lang=fr#panel:pp|issue:/nera1995n167|article:DIVL147|issueType:P</t>
  </si>
  <si>
    <t>http://periodika.lv/periodika2-viewer/view/index-dev.html?lang=fr#panel:pp|issue:/diea1995n170|article:DIVL104|issueType:P</t>
  </si>
  <si>
    <t>http://periodika.lv/periodika2-viewer/view/index-dev.html?lang=fr#panel:pp|issue:/p_001_xlam1995n31|article:DIVL471|issueType:P</t>
  </si>
  <si>
    <t>http://periodika.lv/periodika2-viewer/view/index-dev.html?lang=fr#panel:pp|issue:/diea1995n202|article:DIVL133|issueType:P</t>
  </si>
  <si>
    <t>http://periodika.lv/periodika2-viewer/view/index-dev.html?lang=fr#panel:pp|issue:/nera1995n204|article:DIVL162|issueType:P</t>
  </si>
  <si>
    <t>http://periodika.lv/periodika2-viewer/view/index-dev.html?lang=fr#panel:pp|issue:/nera1995n214|article:DIVL91|issueType:P</t>
  </si>
  <si>
    <t>http://periodika.lv/periodika2-viewer/view/index-dev.html?lang=fr#panel:pp|issue:/nera1995n222|article:DIVL472|block:P3_CB00005|issueType:P</t>
  </si>
  <si>
    <t>http://periodika.lv/periodika2-viewer/view/index-dev.html?lang=fr#panel:pp|issue:/nera1995n224|article:DIVL619|block:P2_CB00007|issueType:P</t>
  </si>
  <si>
    <t>http://periodika.lv/periodika2-viewer/view/index-dev.html?lang=fr#panel:pp|issue:/diea1995n228|article:DIVL166|issueType:P</t>
  </si>
  <si>
    <t>D_aptauja</t>
  </si>
  <si>
    <t>Neatkarīgā Cīņa</t>
  </si>
  <si>
    <t>http://periodika.lv/periodika2-viewer/view/index-dev.html?lang=fr#panel:pp|issue:/p_001_xlam1994n07|article:DIVL628|issueType:P</t>
  </si>
  <si>
    <t>http://periodika.lv/periodika2-viewer/view/index-dev.html?lang=fr#panel:pp|issue:/p_003_xbrl1993n21|article:DIVL12|issueType:P</t>
  </si>
  <si>
    <t>http://periodika.lv/periodika2-viewer/view/index-dev.html?lang=fr#panel:pp|issue:/p_003_xala1994n2227|article:DIVL63|issueType:P</t>
  </si>
  <si>
    <t>Latvijas Fakti</t>
  </si>
  <si>
    <t>Avots_papildu_3</t>
  </si>
  <si>
    <t>http://periodika.lv/periodika2-viewer/view/index-dev.html?lang=fr#panel:pp|issue:/p_000_xlak1995n034|article:DIVL421|issueType:P</t>
  </si>
  <si>
    <t>SKDS</t>
  </si>
  <si>
    <t>http://periodika.lv/periodika2-viewer/?lang=fr#panel:pp|issue:609377|article:DIVL141|block:P2_CB00004</t>
  </si>
  <si>
    <t>TB-LNNK</t>
  </si>
  <si>
    <t>http://periodika.lv/periodika2-viewer/?lang=fr#panel:pp|issue:609400|article:DIVL23</t>
  </si>
  <si>
    <t>http://periodika.lv/periodika2-viewer/?lang=fr#panel:pp|issue:609428|article:DIVL35</t>
  </si>
  <si>
    <t>http://periodika.lv/periodika2-viewer/?lang=fr#panel:pp|issue:609454|article:DIVL40</t>
  </si>
  <si>
    <t>LSDP-LSDSP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</si>
</sst>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 Veics" id="{A699E15E-4958-4D75-9A08-903032BAACC7}" userId="Roberts Veics" providerId="None"/>
  <person displayName="Roberts Veics" id="{9740D107-5231-4155-9A41-EC033CA46E7B}" userId="19b994681d19942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" dT="2019-09-04T18:45:56.38" personId="{A699E15E-4958-4D75-9A08-903032BAACC7}" id="{E798CBC6-740E-44FE-A639-2DA770F580DA}">
    <text>Tautas saskaņas partija</text>
  </threadedComment>
  <threadedComment ref="V1" dT="2019-09-04T18:46:47.94" personId="{A699E15E-4958-4D75-9A08-903032BAACC7}" id="{1EFB0E1D-C2DA-41A4-9B93-105D1E5311F0}">
    <text>Tautsaimnieku politiskā apvienība</text>
  </threadedComment>
  <threadedComment ref="W1" dT="2019-09-10T16:55:52.25" personId="{A699E15E-4958-4D75-9A08-903032BAACC7}" id="{BBDBCBC3-4EA7-4CD0-A04B-1F27DF0CB55A}">
    <text>Saskaņa Latvijai — atdzimšana tautsaimniecībai</text>
  </threadedComment>
  <threadedComment ref="X1" dT="2019-09-10T16:55:52.25" personId="{A699E15E-4958-4D75-9A08-903032BAACC7}" id="{C1BB41CE-2783-46B9-8A9C-0B65D4D61ED5}">
    <text>Latvijas Atbalsta fonds</text>
  </threadedComment>
  <threadedComment ref="Y1" dT="2019-09-10T17:01:54.28" personId="{A699E15E-4958-4D75-9A08-903032BAACC7}" id="{9F2F4FF2-5C47-41C7-8B17-D62ED41AADB3}">
    <text>Latvijas Lauksaimnieku savienība</text>
  </threadedComment>
  <threadedComment ref="Z1" dT="2019-09-10T17:01:54.28" personId="{A699E15E-4958-4D75-9A08-903032BAACC7}" id="{D55DE4BB-25E6-427E-B25F-9A1721D98966}">
    <text>Latvijas Jaunatnes progresa savienība</text>
  </threadedComment>
  <threadedComment ref="AA1" dT="2019-09-04T18:52:36.35" personId="{A699E15E-4958-4D75-9A08-903032BAACC7}" id="{E7371EC8-1034-46C6-832B-B83570FA040E}">
    <text>Tautsaimnieku politiskā apvienība/Latvijas Sociāldemokrātiskā strādnieku partija</text>
  </threadedComment>
  <threadedComment ref="AB1" dT="2019-09-04T18:52:19.26" personId="{A699E15E-4958-4D75-9A08-903032BAACC7}" id="{AAE69E2D-18B9-44CE-95C1-D5B7D38811AD}">
    <text>Latvijas Sociāldemokrātiskā strādnieku partija</text>
  </threadedComment>
  <threadedComment ref="AC1" dT="2019-09-04T18:52:19.26" personId="{A699E15E-4958-4D75-9A08-903032BAACC7}" id="{8E6A230D-807C-495E-8B31-9683BF2EC4AB}">
    <text>Latvijas Sociāldemokrātiskā partija/Latvijas Sociāldemokrātiskā strādnieku partija</text>
  </threadedComment>
  <threadedComment ref="AD1" dT="2019-09-04T18:52:36.35" personId="{A699E15E-4958-4D75-9A08-903032BAACC7}" id="{9F5F32E9-7680-426E-85E1-9B416B74E83B}">
    <text>Latvijas Demokrātiskā darba partija/Latvijas Sociāldemokrātiskā strādnieku partija vai "Darbs un taisnīgums"</text>
  </threadedComment>
  <threadedComment ref="AE1" dT="2019-09-04T18:52:36.35" personId="{A699E15E-4958-4D75-9A08-903032BAACC7}" id="{74584AB7-B461-4F00-A624-FF8C97CD98EB}">
    <text>Latvijas Demokrātiskā darba partija</text>
  </threadedComment>
  <threadedComment ref="AF1" dT="2019-09-04T18:52:36.35" personId="{A699E15E-4958-4D75-9A08-903032BAACC7}" id="{89F6EDCD-C2BE-497D-BDE3-069ED4246236}">
    <text>Latvijas Sociāldemokrātiskā strādnieku partija/Latgales Demokrātiskā partija</text>
  </threadedComment>
  <threadedComment ref="AG1" dT="2019-09-04T18:58:43.57" personId="{A699E15E-4958-4D75-9A08-903032BAACC7}" id="{2E1514F7-C7ED-4B20-A08D-FAEE3B3ED6F6}">
    <text>Latgales Demokrātiskā partija</text>
  </threadedComment>
  <threadedComment ref="AH1" dT="2019-09-04T19:00:43.27" personId="{A699E15E-4958-4D75-9A08-903032BAACC7}" id="{06CFC5B0-674C-465B-8B7E-C292D5BB93FF}">
    <text>Demokrātiskā partija "Saimnieks"/Tautsaimnieku politiskā apvienība</text>
  </threadedComment>
  <threadedComment ref="AI1" dT="2019-09-04T19:00:43.27" personId="{A699E15E-4958-4D75-9A08-903032BAACC7}" id="{EF5CBADA-DEC7-4EF8-A4AA-E58CD0852309}">
    <text>Demokrātiskā partija "Saimnieks"</text>
  </threadedComment>
  <threadedComment ref="AJ1" dT="2019-09-10T16:58:27.40" personId="{A699E15E-4958-4D75-9A08-903032BAACC7}" id="{45714963-66DF-46C5-AEC8-EFE2AD7C262A}">
    <text>Demokrātiskā centra partija</text>
  </threadedComment>
  <threadedComment ref="AL1" dT="2019-09-04T18:46:05.30" personId="{A699E15E-4958-4D75-9A08-903032BAACC7}" id="{1BBB6B88-4334-4AED-A451-CE308755B695}">
    <text>Latvijas Sociālistiskā partija</text>
  </threadedComment>
  <threadedComment ref="AN1" dT="2019-09-04T18:46:05.30" personId="{A699E15E-4958-4D75-9A08-903032BAACC7}" id="{75CBAB78-CC9B-452E-9A07-14DAF3E7E9A4}">
    <text>Latvijas Sociālistiskā partija/"Līdztiesība"</text>
  </threadedComment>
  <threadedComment ref="AO1" dT="2019-09-14T15:01:41.58" personId="{A699E15E-4958-4D75-9A08-903032BAACC7}" id="{D1542A75-A350-40F0-B8A9-253CF712715B}">
    <text>Sabiedrība par progresu un līdztiesību/Latvijas Sociālistiskā partija</text>
  </threadedComment>
  <threadedComment ref="AP1" dT="2019-09-04T18:46:36.20" personId="{A699E15E-4958-4D75-9A08-903032BAACC7}" id="{1C49A79C-59D3-402B-81EF-0128739DA6CB}">
    <text>Latvijas Zemnieku savienība</text>
  </threadedComment>
  <threadedComment ref="AQ1" dT="2019-09-04T18:54:34.76" personId="{A699E15E-4958-4D75-9A08-903032BAACC7}" id="{B1F64344-ABF7-4793-8046-41191ECA1929}">
    <text>Kristīgi demokrātiskā savienība</text>
  </threadedComment>
  <threadedComment ref="AR1" dT="2019-09-04T18:46:36.20" personId="{A699E15E-4958-4D75-9A08-903032BAACC7}" id="{67CB70EF-ECA3-4464-BA2E-B3E76EFF069A}">
    <text>Latvijas Zemnieku savienība/Kristīgi demokrātiskā savienība</text>
  </threadedComment>
  <threadedComment ref="AS1" dT="2019-09-04T18:54:34.76" personId="{A699E15E-4958-4D75-9A08-903032BAACC7}" id="{4A56A24D-6500-4669-A52D-01492882AAAB}">
    <text>Latvijas Kristīgi demokrātiskā savienība/Saimnieciskās rosības līga</text>
  </threadedComment>
  <threadedComment ref="AT1" dT="2019-09-10T17:02:36.70" personId="{A699E15E-4958-4D75-9A08-903032BAACC7}" id="{7C4A1796-42AC-47A8-AE70-05792679F64C}">
    <text>Saimnieciskās rosības līga</text>
  </threadedComment>
  <threadedComment ref="AU1" dT="2019-09-04T18:47:16.57" personId="{A699E15E-4958-4D75-9A08-903032BAACC7}" id="{E972405E-60BC-4AA5-A831-0445A74A7562}">
    <text>Tēvzemei un Brīvībai</text>
  </threadedComment>
  <threadedComment ref="AV1" dT="2019-09-11T16:52:23.57" personId="{A699E15E-4958-4D75-9A08-903032BAACC7}" id="{82C1CA6C-754B-4CC7-89AF-515672DE8ED1}">
    <text>Latvijas Nacionālā apvienība "Tēvzeme"</text>
  </threadedComment>
  <threadedComment ref="AW1" dT="2021-05-15T15:51:23.44" personId="{9740D107-5231-4155-9A41-EC033CA46E7B}" id="{CA0FFD2C-842B-4912-82B3-1CB0D131E61B}">
    <text>Tēvzemei un Brīvībai/LNNK</text>
  </threadedComment>
  <threadedComment ref="AX1" dT="2019-09-04T18:47:24.94" personId="{A699E15E-4958-4D75-9A08-903032BAACC7}" id="{D506DF66-16B5-4BAF-A59F-BF71E1C06B22}">
    <text>Latvijas Nacionālā neatkarības kustība</text>
  </threadedComment>
  <threadedComment ref="AY1" dT="2019-09-04T18:47:24.94" personId="{A699E15E-4958-4D75-9A08-903032BAACC7}" id="{A7364315-3D5B-4F11-B223-BCA4F667A790}">
    <text>LNNK/Latvijas Zaļā partija</text>
  </threadedComment>
  <threadedComment ref="AZ1" dT="2019-09-10T16:56:58.37" personId="{A699E15E-4958-4D75-9A08-903032BAACC7}" id="{1DA12089-02D4-4B33-8ECE-3B16B5B6AB93}">
    <text>Latvijas Zaļā partija</text>
  </threadedComment>
  <threadedComment ref="BA1" dT="2019-09-10T16:56:58.37" personId="{A699E15E-4958-4D75-9A08-903032BAACC7}" id="{832F3D0E-810E-4445-8139-806249A95CD3}">
    <text>Zaļais saraksts</text>
  </threadedComment>
  <threadedComment ref="BB1" dT="2019-09-04T18:51:54.59" personId="{A699E15E-4958-4D75-9A08-903032BAACC7}" id="{44904483-7B0A-4413-BA09-ACF53E43DB16}">
    <text>Latvijas Ceļš</text>
  </threadedComment>
  <threadedComment ref="BC1" dT="2019-09-04T18:56:19.36" personId="{A699E15E-4958-4D75-9A08-903032BAACC7}" id="{989B9C06-8248-42D1-956C-74EA6E26E7AF}">
    <text>Mūsu zeme</text>
  </threadedComment>
  <threadedComment ref="BD1" dT="2019-09-04T19:02:00.53" personId="{A699E15E-4958-4D75-9A08-903032BAACC7}" id="{A098AF41-AD44-42D1-A522-186244289886}">
    <text>Pretkomunistu apvienība</text>
  </threadedComment>
  <threadedComment ref="BE1" dT="2019-09-04T19:02:00.53" personId="{A699E15E-4958-4D75-9A08-903032BAACC7}" id="{4D884313-FD89-45E5-AD82-CC5991574409}">
    <text>Mūsu zeme/Pretkomunistu apvienība</text>
  </threadedComment>
  <threadedComment ref="BF1" dT="2019-09-04T19:06:52.47" personId="{A699E15E-4958-4D75-9A08-903032BAACC7}" id="{EF621952-54FB-49E1-AF33-B5AA822739B2}">
    <text>Demokrātu partija</text>
  </threadedComment>
  <threadedComment ref="BG1" dT="2019-09-14T14:42:58.06" personId="{A699E15E-4958-4D75-9A08-903032BAACC7}" id="{360A2EC7-6800-4393-9FCA-F1BB60B5F30E}">
    <text>Mēs — Liepājai</text>
  </threadedComment>
  <threadedComment ref="BH1" dT="2019-09-04T19:00:35.69" personId="{A699E15E-4958-4D75-9A08-903032BAACC7}" id="{03663FD8-01C7-4B60-BA14-6386C6E5C465}">
    <text>Latvijas Vienības partija</text>
  </threadedComment>
  <threadedComment ref="BI1" dT="2019-09-04T19:00:29.74" personId="{A699E15E-4958-4D75-9A08-903032BAACC7}" id="{DDF668D3-DDF0-4981-88F0-967F4A069AE4}">
    <text>Tautas kustība "Latvijai" (Zīgerista partija)</text>
  </threadedComment>
  <threadedComment ref="BJ1" dT="2019-09-04T19:00:18.76" personId="{A699E15E-4958-4D75-9A08-903032BAACC7}" id="{6D8460D1-EA4B-44CA-8F76-C20D5FAF0FD3}">
    <text>Latvijas Tautas fronte</text>
  </threadedComment>
  <threadedComment ref="BK1" dT="2019-09-04T19:00:09.73" personId="{A699E15E-4958-4D75-9A08-903032BAACC7}" id="{D0155B0B-6893-4E14-B9BC-0CB582D09D48}">
    <text>Maznodrošināto politiskā apvienība/Latviešu neatkarības partija</text>
  </threadedComment>
  <threadedComment ref="BL1" dT="2019-09-04T19:00:09.73" personId="{A699E15E-4958-4D75-9A08-903032BAACC7}" id="{470AB9BB-98EA-4305-9895-0909A5BE38B7}">
    <text>Maznodrošināto politiskā apvienība</text>
  </threadedComment>
  <threadedComment ref="BM1" dT="2019-09-04T18:58:56.14" personId="{A699E15E-4958-4D75-9A08-903032BAACC7}" id="{3AC8E5E0-6403-4210-A0C0-756C44C7FECC}">
    <text>Latviešu zemnieku savienība</text>
  </threadedComment>
  <threadedComment ref="BN1" dT="2019-09-10T17:01:54.28" personId="{A699E15E-4958-4D75-9A08-903032BAACC7}" id="{38807882-2BAB-4C59-A0BC-88AF5CEEB7A5}">
    <text>Konservatīvā partija</text>
  </threadedComment>
  <threadedComment ref="BO1" dT="2019-09-04T19:07:04.72" personId="{A699E15E-4958-4D75-9A08-903032BAACC7}" id="{2E183FB1-8AAE-4671-B768-667ABC31C013}">
    <text>Latvijas Krievu pilsoņu partija</text>
  </threadedComment>
  <threadedComment ref="BP1" dT="2019-09-10T17:01:08.35" personId="{A699E15E-4958-4D75-9A08-903032BAACC7}" id="{3F906AFD-4585-4E8C-AA24-9D30D62F0309}">
    <text>Krievu nacionālais demokrātiskais saraksts</text>
  </threadedComment>
  <threadedComment ref="BQ1" dT="2019-09-10T17:01:08.35" personId="{A699E15E-4958-4D75-9A08-903032BAACC7}" id="{B741A191-C856-4FB5-9AB5-89BFB68AADBD}">
    <text>Demokrātiskās iniciatīvas centrs</text>
  </threadedComment>
  <threadedComment ref="BR1" dT="2019-09-04T19:07:11.39" personId="{A699E15E-4958-4D75-9A08-903032BAACC7}" id="{C6A53747-C805-46AA-B19F-B9C7885FE34D}">
    <text>Latvijas Liberālā partija</text>
  </threadedComment>
  <threadedComment ref="BS1" dT="2019-09-04T19:07:19.62" personId="{A699E15E-4958-4D75-9A08-903032BAACC7}" id="{2DBC07C6-82BB-4A45-AD4D-2C7DA6F1DBC7}">
    <text>Latvijas Nacionāli demokrātiskā partija</text>
  </threadedComment>
  <threadedComment ref="BT1" dT="2019-09-04T19:07:19.62" personId="{A699E15E-4958-4D75-9A08-903032BAACC7}" id="{06651538-1D4E-4B54-AB36-B11B65FDA248}">
    <text>Latvijas Liberāli demokrātiskā partija</text>
  </threadedComment>
  <threadedComment ref="BU1" dT="2019-09-10T17:01:54.28" personId="{A699E15E-4958-4D75-9A08-903032BAACC7}" id="{534D0F22-DDE3-494D-8203-55FE0F834926}">
    <text>Latvijas laime</text>
  </threadedComment>
  <threadedComment ref="BV1" dT="2019-09-10T17:01:54.28" personId="{A699E15E-4958-4D75-9A08-903032BAACC7}" id="{78E99A9B-1E3E-46E3-BA66-B68FF203780C}">
    <text>Nacionālo organizāciju apvienība</text>
  </threadedComment>
  <threadedComment ref="BW1" dT="2019-09-19T19:30:42.85" personId="{A699E15E-4958-4D75-9A08-903032BAACC7}" id="{E63C0AEF-6F3B-4F76-841D-5AEE9406E25A}">
    <text>Balsos ar tukšu aploksni</text>
  </threadedComment>
  <threadedComment ref="BX1" dT="2019-09-19T19:30:56.76" personId="{A699E15E-4958-4D75-9A08-903032BAACC7}" id="{3FBFD02D-7F56-4D86-8032-D26D05AC18F7}">
    <text>Nav izlēmuši, par ko balsot</text>
  </threadedComment>
  <threadedComment ref="BY1" dT="2019-09-19T19:31:07.70" personId="{A699E15E-4958-4D75-9A08-903032BAACC7}" id="{7D149D40-4B1C-4F55-A3D2-295673A7487A}">
    <text>Nebalsos</text>
  </threadedComment>
  <threadedComment ref="AC2" dT="2021-05-15T16:35:18.64" personId="{9740D107-5231-4155-9A41-EC033CA46E7B}" id="{175C3827-9D43-4253-AE1D-DBA854003893}">
    <text>Latvijas Sociāldemokrātiskā strādnieku partija</text>
  </threadedComment>
  <threadedComment ref="AC3" dT="2021-05-15T16:29:12.11" personId="{9740D107-5231-4155-9A41-EC033CA46E7B}" id="{708CFB90-20B7-4B84-BCBE-546C5D2BA071}">
    <text>Jura Bojāra Sociāldemokrātiskā partija</text>
  </threadedComment>
  <threadedComment ref="AC4" dT="2021-05-15T16:28:22.69" personId="{9740D107-5231-4155-9A41-EC033CA46E7B}" id="{92B888B6-AAC1-4E37-BCA9-8217038EC94D}">
    <text>Jura Bojāra sociāldemokrāti</text>
  </threadedComment>
  <threadedComment ref="AC5" dT="2021-05-15T16:27:32.00" personId="{9740D107-5231-4155-9A41-EC033CA46E7B}" id="{18733FFF-F70F-4A15-BD93-D2592F3A90B8}">
    <text>LSDP</text>
  </threadedComment>
  <threadedComment ref="AW5" dT="2021-05-15T17:05:37.11" personId="{9740D107-5231-4155-9A41-EC033CA46E7B}" id="{9BBDF5BE-C241-4997-A5A6-80144B4257E4}">
    <text>TB</text>
  </threadedComment>
  <threadedComment ref="AD8" dT="2019-09-09T18:56:01.27" personId="{A699E15E-4958-4D75-9A08-903032BAACC7}" id="{F121FC79-A16D-4BB1-8C2F-674CE127FCC5}">
    <text>"Darbs un Taisnīgums"</text>
  </threadedComment>
  <threadedComment ref="BE8" dT="2021-02-28T17:49:13.79" personId="{9740D107-5231-4155-9A41-EC033CA46E7B}" id="{30A42CBF-13D9-4287-91BE-E06F24FC0B66}">
    <text>Mūsu zeme + Antikomunistu apvienība</text>
  </threadedComment>
  <threadedComment ref="BI8" dT="2021-02-28T13:11:04.56" personId="{9740D107-5231-4155-9A41-EC033CA46E7B}" id="{835195ED-6183-4A79-9E45-23D44F66259C}">
    <text>Politiskā kustība "Latvijai"</text>
  </threadedComment>
  <threadedComment ref="BM8" dT="2021-02-28T18:00:10.54" personId="{9740D107-5231-4155-9A41-EC033CA46E7B}" id="{590BBE4B-5A8A-4C91-8FDF-37B81927ADE3}">
    <text>Latviešu zemnieku apvienība</text>
  </threadedComment>
  <threadedComment ref="AD9" dT="2019-09-09T18:56:01.27" personId="{A699E15E-4958-4D75-9A08-903032BAACC7}" id="{1E814291-6A73-4424-96FA-0187D066B552}">
    <text>"Darbs un Taisnīgums"</text>
  </threadedComment>
  <threadedComment ref="BE9" dT="2021-02-28T17:49:13.79" personId="{9740D107-5231-4155-9A41-EC033CA46E7B}" id="{DAA9CF6F-1338-4A13-B102-7E5C06560A2F}">
    <text>Mūsu zeme + Antikomunistu apvienība</text>
  </threadedComment>
  <threadedComment ref="BI9" dT="2021-02-28T13:11:04.56" personId="{9740D107-5231-4155-9A41-EC033CA46E7B}" id="{172497BF-B44D-456A-9EE1-2F4C7D6346D7}">
    <text>Politiskā kustība "Latvijai"</text>
  </threadedComment>
  <threadedComment ref="BM9" dT="2021-02-28T18:00:10.54" personId="{9740D107-5231-4155-9A41-EC033CA46E7B}" id="{6F874DEE-BA1F-4883-95C2-33D2CDC5DA0D}">
    <text>Latviešu zemnieku apvienība</text>
  </threadedComment>
  <threadedComment ref="AD10" dT="2019-09-09T18:53:34.61" personId="{A699E15E-4958-4D75-9A08-903032BAACC7}" id="{57B48481-F0A2-46EB-82B0-8AC4B5833171}">
    <text>"Darbs un Taisnīgums"</text>
  </threadedComment>
  <threadedComment ref="BI10" dT="2021-02-28T13:11:04.56" personId="{9740D107-5231-4155-9A41-EC033CA46E7B}" id="{1BD65108-E871-443B-8409-569A814CD57A}">
    <text>Politiskā kustība "Latvijai"</text>
  </threadedComment>
  <threadedComment ref="BM10" dT="2021-02-28T18:00:10.54" personId="{9740D107-5231-4155-9A41-EC033CA46E7B}" id="{E331A68D-E17D-4188-A37E-537E22F22AC5}">
    <text>Latviešu zemnieku apvienība</text>
  </threadedComment>
  <threadedComment ref="AD11" dT="2019-09-09T18:53:34.61" personId="{A699E15E-4958-4D75-9A08-903032BAACC7}" id="{B4E5E6AF-B991-4C4B-89D3-0E9733EF19C8}">
    <text>"Darbs un Taisnīgums"</text>
  </threadedComment>
  <threadedComment ref="BI11" dT="2021-02-28T13:11:04.56" personId="{9740D107-5231-4155-9A41-EC033CA46E7B}" id="{E1EE54F2-33D7-4B30-B337-7EE6E2E8EB33}">
    <text>Politiskā kustība "Latvijai"</text>
  </threadedComment>
  <threadedComment ref="BM11" dT="2021-02-28T18:00:10.54" personId="{9740D107-5231-4155-9A41-EC033CA46E7B}" id="{E4A402D5-079D-4272-BB53-9A36F298036D}">
    <text>Latviešu zemnieku apvienība</text>
  </threadedComment>
  <threadedComment ref="AD13" dT="2019-09-09T18:53:34.61" personId="{A699E15E-4958-4D75-9A08-903032BAACC7}" id="{C0E7EE18-78B7-4591-985D-384EB3561974}">
    <text>"Darbs un Taisnīgums"</text>
  </threadedComment>
  <threadedComment ref="BE13" dT="2021-02-28T17:49:13.79" personId="{9740D107-5231-4155-9A41-EC033CA46E7B}" id="{339E3BB6-9DF1-4AAA-B06F-D913A6413699}">
    <text>Mūsu zeme + Antikomunistu apvienība</text>
  </threadedComment>
  <threadedComment ref="BI13" dT="2021-02-28T13:11:04.56" personId="{9740D107-5231-4155-9A41-EC033CA46E7B}" id="{4D8C99C2-2E95-4D9E-8F19-BF909A72328D}">
    <text>Politiskā kustība "Latvijai"</text>
  </threadedComment>
  <threadedComment ref="AD14" dT="2019-09-09T18:53:34.61" personId="{A699E15E-4958-4D75-9A08-903032BAACC7}" id="{F1457CE4-C9EC-4ECE-9601-441A9437A897}">
    <text>"Darbs un Taisnīgums"</text>
  </threadedComment>
  <threadedComment ref="BE14" dT="2021-02-28T17:49:13.79" personId="{9740D107-5231-4155-9A41-EC033CA46E7B}" id="{EABD7DA5-8320-4718-A1F6-B6190C2E8DB1}">
    <text>Mūsu zeme + Antikomunistu apvienība</text>
  </threadedComment>
  <threadedComment ref="BI14" dT="2021-02-28T13:11:04.56" personId="{9740D107-5231-4155-9A41-EC033CA46E7B}" id="{73184411-7A4D-45A9-A745-A13726C3A699}">
    <text>Politiskā kustība "Latvijai"</text>
  </threadedComment>
  <threadedComment ref="AR15" dT="2021-02-28T17:46:08.54" personId="{9740D107-5231-4155-9A41-EC033CA46E7B}" id="{32B0EFE8-761B-4D4B-8B23-50C1BFA1A016}">
    <text>LZS+KDS un LDP</text>
  </threadedComment>
  <threadedComment ref="AR16" dT="2021-02-28T17:46:08.54" personId="{9740D107-5231-4155-9A41-EC033CA46E7B}" id="{BDBB110C-5128-49A4-8B0C-7A5CD595CBED}">
    <text>LZS+KDS un LDP</text>
  </threadedComment>
  <threadedComment ref="AR17" dT="2021-02-28T17:46:08.54" personId="{9740D107-5231-4155-9A41-EC033CA46E7B}" id="{972F27DE-6FDC-444B-9E66-90EDB342C7D0}">
    <text>LZS+KDS un LDP</text>
  </threadedComment>
  <threadedComment ref="AR18" dT="2021-02-28T17:46:08.54" personId="{9740D107-5231-4155-9A41-EC033CA46E7B}" id="{3D706F4E-04CC-40FE-819F-9FB0A98335FB}">
    <text>LZS+KDS un LDP</text>
  </threadedComment>
  <threadedComment ref="AD19" dT="2019-09-09T18:53:34.61" personId="{A699E15E-4958-4D75-9A08-903032BAACC7}" id="{E0BAE8EB-496E-48BA-A51F-3029A464E1BC}">
    <text>"Darbs un Taisnīgums"</text>
  </threadedComment>
  <threadedComment ref="AR19" dT="2021-02-28T17:46:08.54" personId="{9740D107-5231-4155-9A41-EC033CA46E7B}" id="{0AEB5813-6F91-4839-BA63-315F2FAEE072}">
    <text>LZS un KDS (LDP)</text>
  </threadedComment>
  <threadedComment ref="AD20" dT="2019-09-09T18:53:34.61" personId="{A699E15E-4958-4D75-9A08-903032BAACC7}" id="{4D2FA185-9BC3-4EFF-B083-02E33C171843}">
    <text>"Darbs un Taisnīgums"</text>
  </threadedComment>
  <threadedComment ref="AR20" dT="2021-02-28T17:46:08.54" personId="{9740D107-5231-4155-9A41-EC033CA46E7B}" id="{43E2471C-4168-43AD-BB57-3BFFA74CBC88}">
    <text>LZS un KDS (LDP)</text>
  </threadedComment>
  <threadedComment ref="AD21" dT="2019-09-09T18:53:34.61" personId="{A699E15E-4958-4D75-9A08-903032BAACC7}" id="{1CC60510-DC1B-4081-B686-D5520718EAF9}">
    <text>"Darbs un Taisnīgums"</text>
  </threadedComment>
  <threadedComment ref="BI21" dT="2021-02-28T13:11:04.56" personId="{9740D107-5231-4155-9A41-EC033CA46E7B}" id="{0B2202A8-8508-4544-90BD-9787E84E22CE}">
    <text>Politiskā kustība "Latvijai"</text>
  </threadedComment>
  <threadedComment ref="AD22" dT="2019-09-09T18:53:34.61" personId="{A699E15E-4958-4D75-9A08-903032BAACC7}" id="{74850205-E8A6-466C-AAEA-85388DA67BFC}">
    <text>"Darbs un Taisnīgums"</text>
  </threadedComment>
  <threadedComment ref="BI22" dT="2021-02-28T13:11:04.56" personId="{9740D107-5231-4155-9A41-EC033CA46E7B}" id="{0DECB210-198A-408C-922D-C996BDEA952B}">
    <text>Politiskā kustība "Latvijai"</text>
  </threadedComment>
  <threadedComment ref="AD23" dT="2019-09-09T18:53:34.61" personId="{A699E15E-4958-4D75-9A08-903032BAACC7}" id="{2295A38A-A4EA-4194-8340-DF9293851DC2}">
    <text>"Darbs un Taisnīgums"</text>
  </threadedComment>
  <threadedComment ref="BI23" dT="2021-02-28T13:11:04.56" personId="{9740D107-5231-4155-9A41-EC033CA46E7B}" id="{DDFB654E-2769-4FCB-B2C1-5199641836DD}">
    <text>Politiskā kustība "Latvijai"</text>
  </threadedComment>
  <threadedComment ref="AD24" dT="2019-09-09T18:53:34.61" personId="{A699E15E-4958-4D75-9A08-903032BAACC7}" id="{5319C0AF-B3CA-4B58-A3E0-4D0B28539591}">
    <text>"Darbs un Taisnīgums"</text>
  </threadedComment>
  <threadedComment ref="BI24" dT="2021-02-28T13:11:04.56" personId="{9740D107-5231-4155-9A41-EC033CA46E7B}" id="{EFD2877F-BF97-470C-B1FE-56B0FE929E73}">
    <text>Politiskā kustība "Latvijai"</text>
  </threadedComment>
  <threadedComment ref="AQ27" dT="2021-02-28T13:04:58.74" personId="{9740D107-5231-4155-9A41-EC033CA46E7B}" id="{0C70B8BD-7F56-4BBF-94BA-7258EEA6BC36}">
    <text>Kristīgo demokrātu apvienība</text>
  </threadedComment>
  <threadedComment ref="BI27" dT="2021-02-28T13:11:04.56" personId="{9740D107-5231-4155-9A41-EC033CA46E7B}" id="{6EE684FB-E49A-4BEB-AED2-1DDD2A7D2C0A}">
    <text>Politiskā kustība "Latvijai"</text>
  </threadedComment>
  <threadedComment ref="AQ28" dT="2021-02-28T13:04:58.74" personId="{9740D107-5231-4155-9A41-EC033CA46E7B}" id="{7BA8A845-7D63-4536-A827-A58951AE4525}">
    <text>Kristīgo demokrātu apvienība</text>
  </threadedComment>
  <threadedComment ref="BI28" dT="2021-02-28T13:11:04.56" personId="{9740D107-5231-4155-9A41-EC033CA46E7B}" id="{0338754D-A38F-4182-B1C8-1D2228FED219}">
    <text>Politiskā kustība "Latvijai"</text>
  </threadedComment>
  <threadedComment ref="AJ31" dT="2019-09-10T16:37:34.98" personId="{A699E15E-4958-4D75-9A08-903032BAACC7}" id="{FD9E7164-7053-4AF6-892A-BEB8C18285A8}">
    <text>Demokrātiskā partija</text>
  </threadedComment>
  <threadedComment ref="AQ31" dT="2019-09-10T16:57:59.98" personId="{A699E15E-4958-4D75-9A08-903032BAACC7}" id="{D3D8D12B-977F-45A7-979C-ECFF8DAECA3D}">
    <text>Latvijas Kristīgo demokrātu savienība</text>
  </threadedComment>
  <threadedComment ref="BL31" dT="2019-09-10T16:12:44.41" personId="{A699E15E-4958-4D75-9A08-903032BAACC7}" id="{2ED6C1FE-C1E3-450A-92F7-EAC3E32083AF}">
    <text>Maznodrošināto politiskā partija</text>
  </threadedComment>
  <threadedComment ref="BI32" dT="2021-02-28T13:11:04.56" personId="{9740D107-5231-4155-9A41-EC033CA46E7B}" id="{942166C7-278B-488C-A7F1-D6B5880E2615}">
    <text>Politiskā kustība "Latvijai"</text>
  </threadedComment>
  <threadedComment ref="BL32" dT="2019-09-10T16:12:44.41" personId="{A699E15E-4958-4D75-9A08-903032BAACC7}" id="{036FEF81-5CFC-462B-A687-0264B53992BC}">
    <text>Maznodrošināto partija</text>
  </threadedComment>
  <threadedComment ref="BI33" dT="2021-02-28T13:11:04.56" personId="{9740D107-5231-4155-9A41-EC033CA46E7B}" id="{41B3CE84-A518-4781-A08F-407C813D0E7A}">
    <text>Politiskā kustība "Latvijai"</text>
  </threadedComment>
  <threadedComment ref="BL33" dT="2019-09-10T16:12:44.41" personId="{A699E15E-4958-4D75-9A08-903032BAACC7}" id="{18B5A931-2FE4-4B91-BCF8-B3CC8E1077C7}">
    <text>Maznodrošināto partija</text>
  </threadedComment>
  <threadedComment ref="AJ35" dT="2019-09-10T16:37:34.98" personId="{A699E15E-4958-4D75-9A08-903032BAACC7}" id="{9AD9E316-B701-411B-A012-FC2A65317CA5}">
    <text>Demokrātiskā partija</text>
  </threadedComment>
  <threadedComment ref="AQ35" dT="2021-02-28T13:04:58.74" personId="{9740D107-5231-4155-9A41-EC033CA46E7B}" id="{EAF20134-3D6E-4ECF-8943-9F94FA3A69AA}">
    <text>Kristīgo demokrātu apvienība</text>
  </threadedComment>
  <threadedComment ref="AJ36" dT="2019-09-10T16:37:34.98" personId="{A699E15E-4958-4D75-9A08-903032BAACC7}" id="{9099A989-9940-4504-9540-E263E03D1C25}">
    <text>Demokrātiskā partija</text>
  </threadedComment>
  <threadedComment ref="AQ36" dT="2021-02-28T13:04:58.74" personId="{9740D107-5231-4155-9A41-EC033CA46E7B}" id="{FC0C32EB-61DE-452C-9E02-6186024C70C4}">
    <text>Kristīgo demokrātu apvienība</text>
  </threadedComment>
  <threadedComment ref="AJ39" dT="2019-09-10T16:37:34.98" personId="{A699E15E-4958-4D75-9A08-903032BAACC7}" id="{18CB0526-B6E1-4578-929F-4D98880B9D01}">
    <text>Demokrātiskā partija</text>
  </threadedComment>
  <threadedComment ref="AQ39" dT="2019-09-10T16:57:59.98" personId="{A699E15E-4958-4D75-9A08-903032BAACC7}" id="{EECF5078-728B-4299-BFE0-4AC06C326313}">
    <text>Latvijas Kristīgo demokrātu savienība</text>
  </threadedComment>
  <threadedComment ref="AJ40" dT="2019-09-10T16:37:34.98" personId="{A699E15E-4958-4D75-9A08-903032BAACC7}" id="{C62077A0-BB4E-4D29-A4F2-C3F2A7049E89}">
    <text>Demokrātiskā partija</text>
  </threadedComment>
  <threadedComment ref="AQ40" dT="2019-09-10T16:57:59.98" personId="{A699E15E-4958-4D75-9A08-903032BAACC7}" id="{0BED5F14-A686-44A3-99EE-C1AE2B042800}">
    <text>Latvijas Kristīgo demokrātu savienība</text>
  </threadedComment>
  <threadedComment ref="AJ41" dT="2019-09-10T16:37:34.98" personId="{A699E15E-4958-4D75-9A08-903032BAACC7}" id="{6F2359C3-830A-4EDD-8AAB-2EB19FDCF5EB}">
    <text>Demokrātiskā partija</text>
  </threadedComment>
  <threadedComment ref="AQ41" dT="2019-09-10T16:57:59.98" personId="{A699E15E-4958-4D75-9A08-903032BAACC7}" id="{371B600C-1AA3-4391-9BD4-A55C354505A7}">
    <text>Latvijas Kristīgo demokrātu savienība</text>
  </threadedComment>
  <threadedComment ref="AJ42" dT="2019-09-10T16:37:34.98" personId="{A699E15E-4958-4D75-9A08-903032BAACC7}" id="{36635DE2-8163-42EE-A217-9A3689F5EC09}">
    <text>Demokrātiskā partija</text>
  </threadedComment>
  <threadedComment ref="AQ42" dT="2019-09-10T16:57:59.98" personId="{A699E15E-4958-4D75-9A08-903032BAACC7}" id="{8B3DFAEF-6C6C-424E-8826-BFD10D1BBA5C}">
    <text>Latvijas Kristīgo demokrātu savienība</text>
  </threadedComment>
  <threadedComment ref="AJ43" dT="2019-09-10T16:37:34.98" personId="{A699E15E-4958-4D75-9A08-903032BAACC7}" id="{D5585479-3558-4CAA-8175-76743EC8AA14}">
    <text>Demokrātiskā partija</text>
  </threadedComment>
  <threadedComment ref="AQ43" dT="2019-09-10T16:57:59.98" personId="{A699E15E-4958-4D75-9A08-903032BAACC7}" id="{32232530-6267-4786-9009-AB1D93A837EA}">
    <text>Latvijas Kristīgo demokrātu savienība</text>
  </threadedComment>
  <threadedComment ref="AJ44" dT="2019-09-10T16:37:34.98" personId="{A699E15E-4958-4D75-9A08-903032BAACC7}" id="{02EBA46A-5C45-48DD-A9C4-C22EDEC6A6F2}">
    <text>Demokrātiskā partija</text>
  </threadedComment>
  <threadedComment ref="AQ44" dT="2019-09-10T16:57:59.98" personId="{A699E15E-4958-4D75-9A08-903032BAACC7}" id="{92022839-51FE-4EE8-B01F-50DAA2D14BEE}">
    <text>Latvijas Kristīgo demokrātu savienība</text>
  </threadedComment>
  <threadedComment ref="AA45" dT="2019-09-15T18:48:06.18" personId="{A699E15E-4958-4D75-9A08-903032BAACC7}" id="{6B840EA5-047D-4A02-A229-666BE40E9F90}">
    <text>LSDSP un TPA</text>
  </threadedComment>
  <threadedComment ref="AJ45" dT="2019-09-10T16:37:34.98" personId="{A699E15E-4958-4D75-9A08-903032BAACC7}" id="{39B33699-AA86-4117-B137-61A7EDC5566C}">
    <text>Demokrātiskā partija</text>
  </threadedComment>
  <threadedComment ref="AL45" dT="2019-09-15T18:46:50.21" personId="{A699E15E-4958-4D75-9A08-903032BAACC7}" id="{2DAE2A71-6E14-484F-9593-562143C970F8}">
    <text>Sociālistiskā partija</text>
  </threadedComment>
  <threadedComment ref="AA46" dT="2019-09-15T18:48:06.18" personId="{A699E15E-4958-4D75-9A08-903032BAACC7}" id="{83EB035F-19D2-47FD-9B71-D5AA7D15BCB5}">
    <text>LSDSP un TPA</text>
  </threadedComment>
  <threadedComment ref="AJ46" dT="2019-09-10T16:37:34.98" personId="{A699E15E-4958-4D75-9A08-903032BAACC7}" id="{E611ED72-739F-428E-B02A-888DEC2B7EAC}">
    <text>Demokrātiskā partija</text>
  </threadedComment>
  <threadedComment ref="AL46" dT="2019-09-15T18:46:50.21" personId="{A699E15E-4958-4D75-9A08-903032BAACC7}" id="{FF6957F5-3B70-49AC-9E48-33503957E187}">
    <text>Sociālistiskā partija</text>
  </threadedComment>
  <threadedComment ref="AE47" dT="2019-09-14T14:41:53.05" personId="{A699E15E-4958-4D75-9A08-903032BAACC7}" id="{732F02C1-15A8-4A7E-B6CF-284A4AD943F9}">
    <text>Demokrātiskā darba partija</text>
  </threadedComment>
  <threadedComment ref="AE48" dT="2019-09-14T14:41:53.05" personId="{A699E15E-4958-4D75-9A08-903032BAACC7}" id="{C271A1AF-E761-4430-82F6-3CD99CE59B27}">
    <text>Demokrātiskā darba partija</text>
  </threadedComment>
  <threadedComment ref="AB49" dT="2019-09-13T19:42:15.47" personId="{A699E15E-4958-4D75-9A08-903032BAACC7}" id="{23FD5E43-AB55-454B-A53F-0A3A8BE4C78F}">
    <text>Sociālistiskā strādnieku partija</text>
  </threadedComment>
  <threadedComment ref="AJ49" dT="2019-09-10T16:37:34.98" personId="{A699E15E-4958-4D75-9A08-903032BAACC7}" id="{F19406D8-FF5E-45A8-AEC5-05D222F5A986}">
    <text>Demokrātiskā partija</text>
  </threadedComment>
  <threadedComment ref="AQ49" dT="2019-09-10T16:57:59.98" personId="{A699E15E-4958-4D75-9A08-903032BAACC7}" id="{24FB470E-3C9D-4859-8916-094D6ABD9C54}">
    <text>Latvijas Kristīgo demokrātu savienība</text>
  </threadedComment>
  <threadedComment ref="AJ50" dT="2019-09-10T16:37:34.98" personId="{A699E15E-4958-4D75-9A08-903032BAACC7}" id="{063282B5-F777-45BA-ACBD-0FEE58873DF8}">
    <text>Demokrātiskā partija</text>
  </threadedComment>
  <threadedComment ref="AJ51" dT="2019-09-10T16:37:34.98" personId="{A699E15E-4958-4D75-9A08-903032BAACC7}" id="{9999AB6B-6C74-4A45-B87E-693ACA22543F}">
    <text>Demokrātiskā partija</text>
  </threadedComment>
  <threadedComment ref="AJ52" dT="2019-09-10T16:37:34.98" personId="{A699E15E-4958-4D75-9A08-903032BAACC7}" id="{27D44577-DF6D-42DE-85C6-A52365FD6A3F}">
    <text>Demokrātiskā partija</text>
  </threadedComment>
  <threadedComment ref="AJ53" dT="2019-09-10T16:37:34.98" personId="{A699E15E-4958-4D75-9A08-903032BAACC7}" id="{712519AE-1FB6-4671-BE9E-5E9C3A81A1A4}">
    <text>Demokrātiskā partija</text>
  </threadedComment>
  <threadedComment ref="AJ54" dT="2019-09-10T16:37:34.98" personId="{A699E15E-4958-4D75-9A08-903032BAACC7}" id="{E5F74035-5F36-4F1A-91F8-59C7E3019881}">
    <text>Demokrātiskā partija</text>
  </threadedComment>
  <threadedComment ref="AQ54" dT="2019-09-10T16:57:59.98" personId="{A699E15E-4958-4D75-9A08-903032BAACC7}" id="{C34FE0C2-9911-45E0-84D6-17D8A74F8B41}">
    <text>Latvijas Kristīgo demokrātu partija</text>
  </threadedComment>
  <threadedComment ref="AJ55" dT="2019-09-10T16:37:34.98" personId="{A699E15E-4958-4D75-9A08-903032BAACC7}" id="{701BD489-26BD-4BF6-BD81-A04F31D0C4D6}">
    <text>Demokrātiskā partija</text>
  </threadedComment>
  <threadedComment ref="AQ55" dT="2019-09-10T16:57:59.98" personId="{A699E15E-4958-4D75-9A08-903032BAACC7}" id="{189AEE6F-109F-4A16-82FD-C29FFFED29EC}">
    <text>Latvijas Kristīgo demokrātu partija</text>
  </threadedComment>
  <threadedComment ref="AJ56" dT="2019-09-10T16:37:34.98" personId="{A699E15E-4958-4D75-9A08-903032BAACC7}" id="{26E84892-8520-4C80-83C9-B7AAD47E1F8F}">
    <text>Demokrātiskā partija</text>
  </threadedComment>
  <threadedComment ref="AQ56" dT="2019-09-10T16:57:59.98" personId="{A699E15E-4958-4D75-9A08-903032BAACC7}" id="{AECF965D-3E69-4DA1-B084-80773374D411}">
    <text>Latvijas Kristīgo demokrātu partija</text>
  </threadedComment>
  <threadedComment ref="AJ57" dT="2019-09-10T16:37:34.98" personId="{A699E15E-4958-4D75-9A08-903032BAACC7}" id="{9E875C76-231D-4D24-9D22-DA4151096CBA}">
    <text>Demokrātiskā partija</text>
  </threadedComment>
  <threadedComment ref="AQ57" dT="2019-09-10T16:57:59.98" personId="{A699E15E-4958-4D75-9A08-903032BAACC7}" id="{FEACF437-C1D2-42EE-928D-56D5A812A2ED}">
    <text>Latvijas Kristīgo demokrātu partija</text>
  </threadedComment>
  <threadedComment ref="V58" dT="2019-09-15T17:56:18.04" personId="{A699E15E-4958-4D75-9A08-903032BAACC7}" id="{718CD518-A703-413C-8105-B3DFAA94B488}">
    <text>Tautsaimnieku politiskā apvienība (Saskaņa Latvijai)</text>
  </threadedComment>
  <threadedComment ref="AB58" dT="2019-09-15T17:57:55.09" personId="{A699E15E-4958-4D75-9A08-903032BAACC7}" id="{0EF47D94-0115-4FCB-B9A2-CDA9170870C6}">
    <text>Sociāldemokrātiskā strādnieku partija</text>
  </threadedComment>
  <threadedComment ref="AJ58" dT="2019-09-10T16:37:34.98" personId="{A699E15E-4958-4D75-9A08-903032BAACC7}" id="{4F93DBCD-5C29-44D9-AAC4-BA725DE0431C}">
    <text>Demokrātiskā partija</text>
  </threadedComment>
  <threadedComment ref="AN58" dT="2019-09-15T17:56:46.28" personId="{A699E15E-4958-4D75-9A08-903032BAACC7}" id="{4B895668-65B1-4B07-B24C-9AECE56235B7}">
    <text>Sociālistiskā partija (Līdztiesība)</text>
  </threadedComment>
  <threadedComment ref="AP58" dT="2019-09-15T18:15:24.91" personId="{A699E15E-4958-4D75-9A08-903032BAACC7}" id="{F2AA531B-F5B8-4A28-B961-30B1381FA7E9}">
    <text>Zemnieku savienība</text>
  </threadedComment>
  <threadedComment ref="BJ58" dT="2019-09-15T17:58:20.05" personId="{A699E15E-4958-4D75-9A08-903032BAACC7}" id="{6AC6CB83-86B6-4202-A1EF-A300F9B47A50}">
    <text>Tautas fronte</text>
  </threadedComment>
  <threadedComment ref="V59" dT="2019-09-15T17:56:18.04" personId="{A699E15E-4958-4D75-9A08-903032BAACC7}" id="{BC738894-F345-435B-A658-475348C0851F}">
    <text>Tautsaimnieku politiskā apvienība (Saskaņa Latvijai)</text>
  </threadedComment>
  <threadedComment ref="AB59" dT="2019-09-15T17:57:55.09" personId="{A699E15E-4958-4D75-9A08-903032BAACC7}" id="{0CB15FF7-4FF6-4D24-9A7D-03728D78E615}">
    <text>Sociāldemokrātiskā strādnieku partija</text>
  </threadedComment>
  <threadedComment ref="AJ59" dT="2019-09-10T16:37:34.98" personId="{A699E15E-4958-4D75-9A08-903032BAACC7}" id="{C4DA9189-1086-4D02-B59E-70CDE7BE9392}">
    <text>Demokrātiskā partija</text>
  </threadedComment>
  <threadedComment ref="AN59" dT="2019-09-15T17:56:46.28" personId="{A699E15E-4958-4D75-9A08-903032BAACC7}" id="{37690E4E-BCCD-4718-BCFC-1C6B11BE071F}">
    <text>Sociālistiskā partija (Līdztiesība)</text>
  </threadedComment>
  <threadedComment ref="AP59" dT="2019-09-15T18:15:24.91" personId="{A699E15E-4958-4D75-9A08-903032BAACC7}" id="{CED8A25F-3A14-4040-9287-B606F71C27D5}">
    <text>Zemnieku savienība</text>
  </threadedComment>
  <threadedComment ref="BJ59" dT="2019-09-15T17:58:20.05" personId="{A699E15E-4958-4D75-9A08-903032BAACC7}" id="{B55FDBDB-C66F-4098-8B04-59C7EB1F7270}">
    <text>Tautas fronte</text>
  </threadedComment>
  <threadedComment ref="V60" dT="2019-09-15T17:56:18.04" personId="{A699E15E-4958-4D75-9A08-903032BAACC7}" id="{737A3157-A196-403E-A815-9B39163CA216}">
    <text>Tautsaimnieku politiskā apvienība (Saskaņa Latvijai)</text>
  </threadedComment>
  <threadedComment ref="AB60" dT="2019-09-15T17:57:55.09" personId="{A699E15E-4958-4D75-9A08-903032BAACC7}" id="{BF23DE0B-8771-4642-8198-6EE55AE316D5}">
    <text>Sociāldemokrātiskā strādnieku partija</text>
  </threadedComment>
  <threadedComment ref="AJ60" dT="2019-09-10T16:37:34.98" personId="{A699E15E-4958-4D75-9A08-903032BAACC7}" id="{DFAAB7D4-D13B-4581-A5A6-D6863BB00D7C}">
    <text>Demokrātiskā partija</text>
  </threadedComment>
  <threadedComment ref="AN60" dT="2019-09-15T17:56:46.28" personId="{A699E15E-4958-4D75-9A08-903032BAACC7}" id="{B20ADE24-CF6C-4410-8FCD-CC3ADF260BDF}">
    <text>Sociālistiskā partija (Līdztiesība)</text>
  </threadedComment>
  <threadedComment ref="AP60" dT="2019-09-15T18:15:24.91" personId="{A699E15E-4958-4D75-9A08-903032BAACC7}" id="{3DEE4B5F-CFB5-4F01-9AA8-DCE6259C19AC}">
    <text>Zemnieku savienība</text>
  </threadedComment>
  <threadedComment ref="BJ60" dT="2019-09-15T17:58:20.05" personId="{A699E15E-4958-4D75-9A08-903032BAACC7}" id="{1C381D7A-0FE2-423F-B542-FE7F2010291A}">
    <text>Tautas fronte</text>
  </threadedComment>
  <threadedComment ref="V61" dT="2019-09-15T17:56:18.04" personId="{A699E15E-4958-4D75-9A08-903032BAACC7}" id="{C47157FB-3447-4CD9-ACD8-5D674BD06FC3}">
    <text>Tautsaimnieku politiskā apvienība (Saskaņa Latvijai)</text>
  </threadedComment>
  <threadedComment ref="AB61" dT="2019-09-15T17:57:55.09" personId="{A699E15E-4958-4D75-9A08-903032BAACC7}" id="{F1F56DC2-A29C-4311-A61D-8CCE789BA64A}">
    <text>Sociāldemokrātiskā strādnieku partija</text>
  </threadedComment>
  <threadedComment ref="AJ61" dT="2019-09-10T16:37:34.98" personId="{A699E15E-4958-4D75-9A08-903032BAACC7}" id="{0D243E30-E6A7-43EA-B8A4-797C9C2F1AE8}">
    <text>Demokrātiskā partija</text>
  </threadedComment>
  <threadedComment ref="AN61" dT="2019-09-15T17:56:46.28" personId="{A699E15E-4958-4D75-9A08-903032BAACC7}" id="{0A92EE88-2D74-4212-8496-2D3B7CFEE718}">
    <text>Sociālistiskā partija (Līdztiesība)</text>
  </threadedComment>
  <threadedComment ref="AP61" dT="2019-09-15T18:15:24.91" personId="{A699E15E-4958-4D75-9A08-903032BAACC7}" id="{B6471CC8-E214-431A-982B-6CBCBA77A7F0}">
    <text>Zemnieku savienība</text>
  </threadedComment>
  <threadedComment ref="BJ61" dT="2019-09-15T17:58:20.05" personId="{A699E15E-4958-4D75-9A08-903032BAACC7}" id="{B42E8877-DD27-480F-AFC3-F5910F74B86A}">
    <text>Tautas fronte</text>
  </threadedComment>
  <threadedComment ref="V62" dT="2019-09-15T17:56:18.04" personId="{A699E15E-4958-4D75-9A08-903032BAACC7}" id="{7BB97B7B-E468-464F-983A-6E223FA06F9A}">
    <text>Tautsaimnieku politiskā apvienība (Saskaņa Latvijai)</text>
  </threadedComment>
  <threadedComment ref="AB62" dT="2019-09-15T17:57:55.09" personId="{A699E15E-4958-4D75-9A08-903032BAACC7}" id="{B3580EBD-2212-4205-8FB5-5FA5B432C287}">
    <text>Sociāldemokrātiskā strādnieku partija</text>
  </threadedComment>
  <threadedComment ref="AJ62" dT="2019-09-10T16:37:34.98" personId="{A699E15E-4958-4D75-9A08-903032BAACC7}" id="{0CF4D2F5-891E-4504-BAC6-721CFAC4156E}">
    <text>Demokrātiskā partija</text>
  </threadedComment>
  <threadedComment ref="AN62" dT="2019-09-15T17:56:46.28" personId="{A699E15E-4958-4D75-9A08-903032BAACC7}" id="{E11C69AD-5DB3-4E73-8382-258854142F2E}">
    <text>Sociālistiskā partija (Līdztiesība)</text>
  </threadedComment>
  <threadedComment ref="AP62" dT="2019-09-15T18:15:24.91" personId="{A699E15E-4958-4D75-9A08-903032BAACC7}" id="{46E10B82-6ECD-40EF-A19E-40D419ECBFD1}">
    <text>Zemnieku savienība</text>
  </threadedComment>
  <threadedComment ref="BJ62" dT="2019-09-15T17:58:20.05" personId="{A699E15E-4958-4D75-9A08-903032BAACC7}" id="{B6253AD1-8CB2-462C-A514-D8C3E341E9FF}">
    <text>Tautas fronte</text>
  </threadedComment>
  <threadedComment ref="V63" dT="2019-09-15T17:56:18.04" personId="{A699E15E-4958-4D75-9A08-903032BAACC7}" id="{93CADE12-58DC-4163-A875-97DF7D18F1DD}">
    <text>Tautsaimnieku politiskā apvienība (Saskaņa Latvijai)</text>
  </threadedComment>
  <threadedComment ref="AB63" dT="2019-09-15T17:57:55.09" personId="{A699E15E-4958-4D75-9A08-903032BAACC7}" id="{D872AA53-32AD-4364-9A69-E40F593214B4}">
    <text>Sociāldemokrātiskā strādnieku partija</text>
  </threadedComment>
  <threadedComment ref="AJ63" dT="2019-09-10T16:37:34.98" personId="{A699E15E-4958-4D75-9A08-903032BAACC7}" id="{4A30B92F-9B0B-4153-BA5C-05361731C6D2}">
    <text>Demokrātiskā partija</text>
  </threadedComment>
  <threadedComment ref="AN63" dT="2019-09-15T17:56:46.28" personId="{A699E15E-4958-4D75-9A08-903032BAACC7}" id="{E3777E79-A2FA-4C95-9DFF-BF3981799C94}">
    <text>Sociālistiskā partija (Līdztiesība)</text>
  </threadedComment>
  <threadedComment ref="AP63" dT="2019-09-15T18:15:24.91" personId="{A699E15E-4958-4D75-9A08-903032BAACC7}" id="{99E0D267-C0CC-4E97-B806-06A2864BE399}">
    <text>Zemnieku savienība</text>
  </threadedComment>
  <threadedComment ref="BJ63" dT="2019-09-15T17:58:20.05" personId="{A699E15E-4958-4D75-9A08-903032BAACC7}" id="{0ACB4594-2432-4830-87F9-E359AB2315E7}">
    <text>Tautas fronte</text>
  </threadedComment>
  <threadedComment ref="AJ64" dT="2019-09-10T16:37:34.98" personId="{A699E15E-4958-4D75-9A08-903032BAACC7}" id="{29B5DABB-009C-4379-80A5-EE43E54B504A}">
    <text>Demokrātiskā partija</text>
  </threadedComment>
  <threadedComment ref="AQ64" dT="2019-09-10T16:57:59.98" personId="{A699E15E-4958-4D75-9A08-903032BAACC7}" id="{A39EFBA5-CA51-486F-8F64-377719903933}">
    <text>Latvijas Kristīgo demokrātu savienība</text>
  </threadedComment>
  <threadedComment ref="AQ65" dT="2019-09-10T16:57:59.98" personId="{A699E15E-4958-4D75-9A08-903032BAACC7}" id="{E6EC2F6D-9C76-45BD-9A32-242A3D71E82F}">
    <text>Latvijas Kristīgo demokrātu savienība</text>
  </threadedComment>
  <threadedComment ref="AQ66" dT="2019-09-10T16:57:59.98" personId="{A699E15E-4958-4D75-9A08-903032BAACC7}" id="{6869095D-2265-452C-935C-41D79D4C6AD5}">
    <text>Latvijas Kristīgo demokrātu savienība</text>
  </threadedComment>
  <threadedComment ref="AQ67" dT="2019-09-10T16:57:59.98" personId="{A699E15E-4958-4D75-9A08-903032BAACC7}" id="{AE759C0B-8713-47BA-8861-5CC4285BEEA7}">
    <text>Latvijas Kristīgo demokrātu savienība</text>
  </threadedComment>
  <threadedComment ref="AQ68" dT="2019-09-10T16:57:59.98" personId="{A699E15E-4958-4D75-9A08-903032BAACC7}" id="{E1DABD88-FDCA-4D3B-8A94-27F22052838F}">
    <text>Latvijas Kristīgo demokrātu savienība</text>
  </threadedComment>
  <threadedComment ref="AQ69" dT="2019-09-10T16:57:59.98" personId="{A699E15E-4958-4D75-9A08-903032BAACC7}" id="{5FE4731B-DE4A-4126-8311-CFDFD29830E5}">
    <text>Latvijas Kristīgo demokrātu savienība</text>
  </threadedComment>
  <threadedComment ref="BP69" dT="2019-09-10T19:27:24.85" personId="{A699E15E-4958-4D75-9A08-903032BAACC7}" id="{1176A862-5330-40C4-AE75-2888C1CBFC83}">
    <text>Krievu saraksts</text>
  </threadedComment>
  <threadedComment ref="AQ70" dT="2019-09-10T16:57:59.98" personId="{A699E15E-4958-4D75-9A08-903032BAACC7}" id="{5DC27A52-B404-4C09-8376-E0F529072801}">
    <text>Latvijas Kristīgo demokrātu savienība</text>
  </threadedComment>
  <threadedComment ref="BP70" dT="2019-09-10T19:27:24.85" personId="{A699E15E-4958-4D75-9A08-903032BAACC7}" id="{F5BC5AEF-07E4-4944-988C-19409ABA5F75}">
    <text>Krievu saraksts</text>
  </threadedComment>
  <threadedComment ref="AQ71" dT="2019-09-10T16:57:59.98" personId="{A699E15E-4958-4D75-9A08-903032BAACC7}" id="{DB356CD0-082D-4E50-93EE-3F14B6145239}">
    <text>Latvijas Kristīgo demokrātu savienība</text>
  </threadedComment>
  <threadedComment ref="AQ72" dT="2019-09-10T16:57:59.98" personId="{A699E15E-4958-4D75-9A08-903032BAACC7}" id="{E74669E0-474B-4510-AF0B-3337AFE37637}">
    <text>Latvijas Kristīgo demokrātu savienība</text>
  </threadedComment>
  <threadedComment ref="AQ73" dT="2019-09-10T16:57:59.98" personId="{A699E15E-4958-4D75-9A08-903032BAACC7}" id="{29215FE0-09E7-4E58-8BEB-291B5585E584}">
    <text>Latvijas Kristīgo demokrātu savienība</text>
  </threadedComment>
  <threadedComment ref="AQ74" dT="2019-09-10T16:57:59.98" personId="{A699E15E-4958-4D75-9A08-903032BAACC7}" id="{83F26656-4DDF-4314-A204-0D17B4894B0A}">
    <text>Latvijas Kristīgo demokrātu savienība</text>
  </threadedComment>
  <threadedComment ref="AQ75" dT="2019-09-10T16:57:59.98" personId="{A699E15E-4958-4D75-9A08-903032BAACC7}" id="{8AEAA95E-E74F-4751-AAED-576D38524AFE}">
    <text>Latvijas Kristīgo demokrātu savienība</text>
  </threadedComment>
  <threadedComment ref="BP75" dT="2019-09-10T19:27:24.85" personId="{A699E15E-4958-4D75-9A08-903032BAACC7}" id="{F38F623F-5E82-48C7-8F1B-C9668CF8FA15}">
    <text>Krievu saraksts</text>
  </threadedComment>
  <threadedComment ref="AQ76" dT="2019-09-10T16:57:59.98" personId="{A699E15E-4958-4D75-9A08-903032BAACC7}" id="{2606C377-642C-4F7D-B207-0C2192D0B632}">
    <text>Latvijas Kristīgo demokrātu savienība</text>
  </threadedComment>
  <threadedComment ref="BP76" dT="2019-09-10T19:27:24.85" personId="{A699E15E-4958-4D75-9A08-903032BAACC7}" id="{880F0C39-3F12-41D5-83E3-C02B3922F5A6}">
    <text>Krievu saraksts</text>
  </threadedComment>
  <threadedComment ref="AQ78" dT="2019-09-10T16:57:59.98" personId="{A699E15E-4958-4D75-9A08-903032BAACC7}" id="{964369C3-1E1A-417C-BD4B-79000BF40CDF}">
    <text>Latvijas Kristīgo demokrātu savienība</text>
  </threadedComment>
  <threadedComment ref="AQ79" dT="2019-09-10T16:57:59.98" personId="{A699E15E-4958-4D75-9A08-903032BAACC7}" id="{5A5EF7AC-04B0-4864-8FF6-1EF811835E8E}">
    <text>Latvijas Kristīgo demokrātu savienība</text>
  </threadedComment>
  <threadedComment ref="AQ80" dT="2019-09-10T16:57:59.98" personId="{A699E15E-4958-4D75-9A08-903032BAACC7}" id="{DD17F119-A6C4-46CB-89A0-918FE5D71952}">
    <text>Latvijas Kristīgo demokrātu savienība</text>
  </threadedComment>
  <threadedComment ref="AZ80" dT="2019-09-10T19:48:47.77" personId="{A699E15E-4958-4D75-9A08-903032BAACC7}" id="{63C24F96-80C1-4614-B8F2-A2A570F8755A}">
    <text>Zaļo partija</text>
  </threadedComment>
  <threadedComment ref="BP80" dT="2019-09-10T19:27:24.85" personId="{A699E15E-4958-4D75-9A08-903032BAACC7}" id="{5DDC1FFE-A1B4-4F2E-B1B8-15A5CD508366}">
    <text>Krievu saraksts</text>
  </threadedComment>
  <threadedComment ref="AQ81" dT="2019-09-10T16:57:59.98" personId="{A699E15E-4958-4D75-9A08-903032BAACC7}" id="{E778DE20-1DE1-4DE1-A398-4B690AA30634}">
    <text>Latvijas Kristīgo demokrātu savienība</text>
  </threadedComment>
  <threadedComment ref="AZ81" dT="2019-09-10T19:48:47.77" personId="{A699E15E-4958-4D75-9A08-903032BAACC7}" id="{53D4B4DC-BD7E-4F6D-8A45-FF3B6BEF2BAE}">
    <text>Zaļo partija</text>
  </threadedComment>
  <threadedComment ref="BP81" dT="2019-09-10T19:27:24.85" personId="{A699E15E-4958-4D75-9A08-903032BAACC7}" id="{8A130EA0-FB9B-4A45-9161-8A61D2DF3FD2}">
    <text>Krievu saraksts</text>
  </threadedComment>
  <threadedComment ref="AZ82" dT="2019-09-10T19:48:47.77" personId="{A699E15E-4958-4D75-9A08-903032BAACC7}" id="{4AABFE65-38F5-410B-B76F-8B972538F6B4}">
    <text>Zaļo partija</text>
  </threadedComment>
  <threadedComment ref="BP82" dT="2019-09-10T19:27:24.85" personId="{A699E15E-4958-4D75-9A08-903032BAACC7}" id="{93289692-58EB-47B7-A06F-3B3F1B47E2D2}">
    <text>Krievu saraksts</text>
  </threadedComment>
  <threadedComment ref="AZ83" dT="2019-09-10T19:48:47.77" personId="{A699E15E-4958-4D75-9A08-903032BAACC7}" id="{13269F39-69D4-416D-9DCA-DC4776F60F70}">
    <text>Zaļo partija</text>
  </threadedComment>
  <threadedComment ref="BP83" dT="2019-09-10T19:27:24.85" personId="{A699E15E-4958-4D75-9A08-903032BAACC7}" id="{CC07F8F6-C851-46D0-9391-B24190753886}">
    <text>Krievu saraksts</text>
  </threadedComment>
  <threadedComment ref="AZ85" dT="2019-09-10T19:48:47.77" personId="{A699E15E-4958-4D75-9A08-903032BAACC7}" id="{43204969-0EBD-46A0-8A31-F3A24D4DA1CC}">
    <text>Zaļo partija</text>
  </threadedComment>
  <threadedComment ref="BP85" dT="2019-09-10T19:27:24.85" personId="{A699E15E-4958-4D75-9A08-903032BAACC7}" id="{742180FC-877E-42B9-A7EA-AB848A4981CA}">
    <text>Krievu saraksts</text>
  </threadedComment>
  <threadedComment ref="AZ86" dT="2019-09-10T19:48:47.77" personId="{A699E15E-4958-4D75-9A08-903032BAACC7}" id="{C71B6C0E-DA85-414B-B504-C01F4D590613}">
    <text>Zaļo partija</text>
  </threadedComment>
  <threadedComment ref="BP86" dT="2019-09-10T19:27:24.85" personId="{A699E15E-4958-4D75-9A08-903032BAACC7}" id="{2BCE95C0-7514-424E-9211-134F61356FA5}">
    <text>Krievu saraksts</text>
  </threadedComment>
  <threadedComment ref="AZ87" dT="2019-09-10T19:48:47.77" personId="{A699E15E-4958-4D75-9A08-903032BAACC7}" id="{AD6A8AAB-0286-4C60-8992-574C0672323E}">
    <text>Zaļo partija</text>
  </threadedComment>
  <threadedComment ref="BP87" dT="2019-09-10T19:27:24.85" personId="{A699E15E-4958-4D75-9A08-903032BAACC7}" id="{3E5C2740-C54E-4E98-998A-5E25089DD209}">
    <text>Krievu saraksts</text>
  </threadedComment>
  <threadedComment ref="AZ88" dT="2019-09-10T19:48:47.77" personId="{A699E15E-4958-4D75-9A08-903032BAACC7}" id="{611E3FEC-DE2D-4AD0-B75B-334FB3DB8B62}">
    <text>Zaļo partija</text>
  </threadedComment>
  <threadedComment ref="BP88" dT="2019-09-10T19:27:24.85" personId="{A699E15E-4958-4D75-9A08-903032BAACC7}" id="{99AAEF02-EFCC-45F2-BEA8-360095AAA047}">
    <text>Krievu saraksts</text>
  </threadedComment>
  <threadedComment ref="AZ90" dT="2019-09-10T19:48:47.77" personId="{A699E15E-4958-4D75-9A08-903032BAACC7}" id="{605D7427-F366-4ED9-A19A-7B10E9434FC0}">
    <text>Zaļo partija</text>
  </threadedComment>
  <threadedComment ref="AZ91" dT="2019-09-10T19:48:47.77" personId="{A699E15E-4958-4D75-9A08-903032BAACC7}" id="{19BFC400-D85C-4E7C-942F-986D1EA6C907}">
    <text>Zaļo partija</text>
  </threadedComment>
  <threadedComment ref="X92" dT="2021-02-27T16:50:42.01" personId="{9740D107-5231-4155-9A41-EC033CA46E7B}" id="{0070E558-89C6-4324-97D9-855AA3AB41A6}">
    <text>Latvijas Atdzimšanas fonds</text>
  </threadedComment>
  <threadedComment ref="AZ92" dT="2019-09-10T19:48:47.77" personId="{A699E15E-4958-4D75-9A08-903032BAACC7}" id="{A1A80858-7815-40DF-A11B-5D03F063FF40}">
    <text>Zaļo partija</text>
  </threadedComment>
  <threadedComment ref="X93" dT="2021-02-27T16:50:32.59" personId="{9740D107-5231-4155-9A41-EC033CA46E7B}" id="{159023B1-E9C7-4004-BBAD-F57C7A4B570A}">
    <text>Latvijas Atdzimšanas fonds</text>
  </threadedComment>
  <threadedComment ref="AZ93" dT="2019-09-10T19:48:47.77" personId="{A699E15E-4958-4D75-9A08-903032BAACC7}" id="{874201A9-B3F7-4009-A022-F9B0A5184817}">
    <text>Zaļo partija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5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5" sqref="K15"/>
    </sheetView>
  </sheetViews>
  <sheetFormatPr defaultRowHeight="15" x14ac:dyDescent="0.25"/>
  <cols>
    <col min="1" max="1" width="16" bestFit="1" customWidth="1"/>
    <col min="2" max="2" width="30.7109375" style="4" bestFit="1" customWidth="1"/>
    <col min="3" max="3" width="18.7109375" style="4" bestFit="1" customWidth="1"/>
    <col min="4" max="4" width="16.28515625" bestFit="1" customWidth="1"/>
    <col min="5" max="5" width="15.140625" bestFit="1" customWidth="1"/>
    <col min="6" max="6" width="17.42578125" bestFit="1" customWidth="1"/>
    <col min="7" max="7" width="17.28515625" bestFit="1" customWidth="1"/>
    <col min="8" max="8" width="15" bestFit="1" customWidth="1"/>
    <col min="9" max="9" width="17.140625" bestFit="1" customWidth="1"/>
    <col min="10" max="10" width="18.42578125" bestFit="1" customWidth="1"/>
    <col min="11" max="14" width="16" customWidth="1"/>
    <col min="15" max="15" width="12.28515625" bestFit="1" customWidth="1"/>
    <col min="16" max="16" width="10.5703125" style="4" bestFit="1" customWidth="1"/>
    <col min="17" max="17" width="14.5703125" style="4" bestFit="1" customWidth="1"/>
    <col min="18" max="18" width="12.28515625" bestFit="1" customWidth="1"/>
    <col min="19" max="19" width="15" style="4" bestFit="1" customWidth="1"/>
    <col min="20" max="20" width="7.140625" bestFit="1" customWidth="1"/>
    <col min="21" max="38" width="6.7109375" customWidth="1"/>
    <col min="39" max="39" width="6.7109375" style="4" customWidth="1"/>
    <col min="40" max="40" width="6.7109375" customWidth="1"/>
    <col min="41" max="41" width="6.7109375" style="4" customWidth="1"/>
    <col min="42" max="53" width="6.7109375" customWidth="1"/>
    <col min="54" max="54" width="6.7109375" style="4" customWidth="1"/>
    <col min="55" max="74" width="6.7109375" customWidth="1"/>
    <col min="75" max="75" width="9.85546875" bestFit="1" customWidth="1"/>
    <col min="76" max="76" width="11.28515625" bestFit="1" customWidth="1"/>
    <col min="77" max="77" width="9" bestFit="1" customWidth="1"/>
    <col min="78" max="78" width="6.7109375" bestFit="1" customWidth="1"/>
  </cols>
  <sheetData>
    <row r="1" spans="1:78" x14ac:dyDescent="0.25">
      <c r="A1" s="2" t="s">
        <v>132</v>
      </c>
      <c r="B1" s="5" t="s">
        <v>102</v>
      </c>
      <c r="C1" s="5" t="s">
        <v>67</v>
      </c>
      <c r="D1" s="2" t="s">
        <v>68</v>
      </c>
      <c r="E1" s="2" t="s">
        <v>69</v>
      </c>
      <c r="F1" s="2" t="s">
        <v>84</v>
      </c>
      <c r="G1" s="2" t="s">
        <v>66</v>
      </c>
      <c r="H1" s="2" t="s">
        <v>70</v>
      </c>
      <c r="I1" s="2" t="s">
        <v>71</v>
      </c>
      <c r="J1" s="2" t="s">
        <v>72</v>
      </c>
      <c r="K1" s="2" t="s">
        <v>85</v>
      </c>
      <c r="L1" s="2" t="s">
        <v>91</v>
      </c>
      <c r="M1" s="2" t="s">
        <v>92</v>
      </c>
      <c r="N1" s="2" t="s">
        <v>138</v>
      </c>
      <c r="O1" s="2" t="s">
        <v>73</v>
      </c>
      <c r="P1" s="5" t="s">
        <v>74</v>
      </c>
      <c r="Q1" s="5" t="s">
        <v>75</v>
      </c>
      <c r="R1" s="2" t="s">
        <v>76</v>
      </c>
      <c r="S1" s="5" t="s">
        <v>82</v>
      </c>
      <c r="T1" s="2" t="s">
        <v>95</v>
      </c>
      <c r="U1" s="2" t="s">
        <v>9</v>
      </c>
      <c r="V1" s="2" t="s">
        <v>17</v>
      </c>
      <c r="W1" s="2" t="s">
        <v>33</v>
      </c>
      <c r="X1" s="2" t="s">
        <v>45</v>
      </c>
      <c r="Y1" s="2" t="s">
        <v>46</v>
      </c>
      <c r="Z1" s="2" t="s">
        <v>47</v>
      </c>
      <c r="AA1" s="2" t="s">
        <v>55</v>
      </c>
      <c r="AB1" s="2" t="s">
        <v>1</v>
      </c>
      <c r="AC1" s="2" t="s">
        <v>146</v>
      </c>
      <c r="AD1" s="2" t="s">
        <v>8</v>
      </c>
      <c r="AE1" s="2" t="s">
        <v>30</v>
      </c>
      <c r="AF1" s="2" t="s">
        <v>60</v>
      </c>
      <c r="AG1" s="2" t="s">
        <v>31</v>
      </c>
      <c r="AH1" s="2" t="s">
        <v>25</v>
      </c>
      <c r="AI1" s="2" t="s">
        <v>11</v>
      </c>
      <c r="AJ1" s="2" t="s">
        <v>36</v>
      </c>
      <c r="AK1" s="2" t="s">
        <v>52</v>
      </c>
      <c r="AL1" s="2" t="s">
        <v>10</v>
      </c>
      <c r="AM1" s="5" t="s">
        <v>37</v>
      </c>
      <c r="AN1" s="2" t="s">
        <v>54</v>
      </c>
      <c r="AO1" s="5" t="s">
        <v>59</v>
      </c>
      <c r="AP1" s="2" t="s">
        <v>27</v>
      </c>
      <c r="AQ1" s="2" t="s">
        <v>29</v>
      </c>
      <c r="AR1" s="2" t="s">
        <v>7</v>
      </c>
      <c r="AS1" s="2" t="s">
        <v>56</v>
      </c>
      <c r="AT1" s="2" t="s">
        <v>39</v>
      </c>
      <c r="AU1" s="2" t="s">
        <v>5</v>
      </c>
      <c r="AV1" s="2" t="s">
        <v>50</v>
      </c>
      <c r="AW1" s="2" t="s">
        <v>142</v>
      </c>
      <c r="AX1" s="2" t="s">
        <v>34</v>
      </c>
      <c r="AY1" s="2" t="s">
        <v>6</v>
      </c>
      <c r="AZ1" s="2" t="s">
        <v>43</v>
      </c>
      <c r="BA1" s="2" t="s">
        <v>35</v>
      </c>
      <c r="BB1" s="5" t="s">
        <v>3</v>
      </c>
      <c r="BC1" s="2" t="s">
        <v>4</v>
      </c>
      <c r="BD1" s="2" t="s">
        <v>42</v>
      </c>
      <c r="BE1" s="2" t="s">
        <v>18</v>
      </c>
      <c r="BF1" s="2" t="s">
        <v>19</v>
      </c>
      <c r="BG1" s="2" t="s">
        <v>58</v>
      </c>
      <c r="BH1" s="2" t="s">
        <v>12</v>
      </c>
      <c r="BI1" s="2" t="s">
        <v>13</v>
      </c>
      <c r="BJ1" s="2" t="s">
        <v>14</v>
      </c>
      <c r="BK1" s="2" t="s">
        <v>15</v>
      </c>
      <c r="BL1" s="2" t="s">
        <v>28</v>
      </c>
      <c r="BM1" s="2" t="s">
        <v>16</v>
      </c>
      <c r="BN1" s="2" t="s">
        <v>44</v>
      </c>
      <c r="BO1" s="2" t="s">
        <v>20</v>
      </c>
      <c r="BP1" s="2" t="s">
        <v>38</v>
      </c>
      <c r="BQ1" s="2" t="s">
        <v>48</v>
      </c>
      <c r="BR1" s="2" t="s">
        <v>21</v>
      </c>
      <c r="BS1" s="2" t="s">
        <v>22</v>
      </c>
      <c r="BT1" s="2" t="s">
        <v>49</v>
      </c>
      <c r="BU1" s="2" t="s">
        <v>2</v>
      </c>
      <c r="BV1" s="2" t="s">
        <v>57</v>
      </c>
      <c r="BW1" s="2" t="s">
        <v>62</v>
      </c>
      <c r="BX1" s="2" t="s">
        <v>63</v>
      </c>
      <c r="BY1" s="2" t="s">
        <v>64</v>
      </c>
      <c r="BZ1" s="5" t="s">
        <v>65</v>
      </c>
    </row>
    <row r="2" spans="1:78" x14ac:dyDescent="0.25">
      <c r="A2" s="1">
        <f t="shared" ref="A2:A3" si="0">IF(NOT(ISBLANK(E2)), E2, IF(NOT(ISBLANK(F2)), F2, G2))</f>
        <v>35718</v>
      </c>
      <c r="B2" s="3"/>
      <c r="C2" s="3"/>
      <c r="D2" s="3"/>
      <c r="E2" s="3"/>
      <c r="F2" s="3">
        <v>35718</v>
      </c>
      <c r="G2" s="3">
        <v>35657</v>
      </c>
      <c r="H2" t="s">
        <v>140</v>
      </c>
      <c r="J2" s="1" t="s">
        <v>0</v>
      </c>
      <c r="K2" s="7" t="s">
        <v>145</v>
      </c>
      <c r="L2" s="9"/>
      <c r="M2" s="9"/>
      <c r="N2" s="9"/>
      <c r="AC2">
        <v>0.125</v>
      </c>
      <c r="AI2">
        <v>0.08</v>
      </c>
      <c r="AW2">
        <v>0.13600000000000001</v>
      </c>
      <c r="BB2" s="4">
        <v>0.11600000000000001</v>
      </c>
      <c r="BX2">
        <v>0.153</v>
      </c>
      <c r="BY2">
        <v>0.14599999999999999</v>
      </c>
      <c r="BZ2" s="6">
        <f t="shared" ref="BZ2:BZ3" si="1">SUM(U2:BY2)</f>
        <v>0.75600000000000001</v>
      </c>
    </row>
    <row r="3" spans="1:78" x14ac:dyDescent="0.25">
      <c r="A3" s="1">
        <f t="shared" si="0"/>
        <v>35688</v>
      </c>
      <c r="B3" s="3"/>
      <c r="C3" s="3"/>
      <c r="D3" s="3"/>
      <c r="E3" s="3"/>
      <c r="F3" s="3">
        <v>35688</v>
      </c>
      <c r="G3" s="3">
        <v>35657</v>
      </c>
      <c r="H3" t="s">
        <v>140</v>
      </c>
      <c r="J3" s="1" t="s">
        <v>0</v>
      </c>
      <c r="K3" s="7" t="s">
        <v>144</v>
      </c>
      <c r="L3" s="9"/>
      <c r="M3" s="9"/>
      <c r="N3" s="9"/>
      <c r="AC3">
        <v>8.3000000000000004E-2</v>
      </c>
      <c r="AI3">
        <v>7.0999999999999994E-2</v>
      </c>
      <c r="AP3">
        <v>0.08</v>
      </c>
      <c r="AW3">
        <v>0.14399999999999999</v>
      </c>
      <c r="BB3" s="4">
        <v>9.5000000000000001E-2</v>
      </c>
      <c r="BZ3" s="6">
        <f t="shared" si="1"/>
        <v>0.47299999999999998</v>
      </c>
    </row>
    <row r="4" spans="1:78" x14ac:dyDescent="0.25">
      <c r="A4" s="1">
        <f t="shared" ref="A4" si="2">IF(NOT(ISBLANK(E4)), E4, IF(NOT(ISBLANK(F4)), F4, G4))</f>
        <v>35657</v>
      </c>
      <c r="B4" s="3"/>
      <c r="C4" s="3"/>
      <c r="D4" s="3"/>
      <c r="E4" s="3"/>
      <c r="F4" s="3">
        <v>35657</v>
      </c>
      <c r="G4" s="3">
        <v>35689</v>
      </c>
      <c r="H4" t="s">
        <v>140</v>
      </c>
      <c r="J4" s="1" t="s">
        <v>0</v>
      </c>
      <c r="K4" s="7" t="s">
        <v>143</v>
      </c>
      <c r="L4" s="9"/>
      <c r="M4" s="9"/>
      <c r="N4" s="9"/>
      <c r="AC4">
        <v>0.123</v>
      </c>
      <c r="AI4">
        <v>9.0999999999999998E-2</v>
      </c>
      <c r="AP4">
        <v>9.4E-2</v>
      </c>
      <c r="AW4">
        <v>0.13600000000000001</v>
      </c>
      <c r="BB4" s="4">
        <v>8.4000000000000005E-2</v>
      </c>
      <c r="BZ4" s="6">
        <f t="shared" ref="BZ4" si="3">SUM(U4:BY4)</f>
        <v>0.52800000000000002</v>
      </c>
    </row>
    <row r="5" spans="1:78" x14ac:dyDescent="0.25">
      <c r="A5" s="1">
        <f t="shared" ref="A5" si="4">IF(NOT(ISBLANK(E5)), E5, IF(NOT(ISBLANK(F5)), F5, G5))</f>
        <v>35626</v>
      </c>
      <c r="B5" s="3"/>
      <c r="C5" s="3"/>
      <c r="D5" s="3"/>
      <c r="E5" s="3"/>
      <c r="F5" s="3">
        <v>35626</v>
      </c>
      <c r="G5" s="3">
        <v>35657</v>
      </c>
      <c r="H5" t="s">
        <v>140</v>
      </c>
      <c r="J5" s="1" t="s">
        <v>0</v>
      </c>
      <c r="K5" s="7" t="s">
        <v>141</v>
      </c>
      <c r="L5" s="9"/>
      <c r="M5" s="9"/>
      <c r="N5" s="9"/>
      <c r="U5">
        <v>4.4999999999999998E-2</v>
      </c>
      <c r="AC5">
        <v>9.4E-2</v>
      </c>
      <c r="AI5">
        <v>8.5000000000000006E-2</v>
      </c>
      <c r="AM5" s="4">
        <v>2.3E-2</v>
      </c>
      <c r="AP5">
        <v>0.121</v>
      </c>
      <c r="AQ5">
        <v>2.3E-2</v>
      </c>
      <c r="AW5">
        <v>0.13300000000000001</v>
      </c>
      <c r="AZ5">
        <v>3.5000000000000003E-2</v>
      </c>
      <c r="BB5" s="4">
        <v>0.13100000000000001</v>
      </c>
      <c r="BI5">
        <v>2.1999999999999999E-2</v>
      </c>
      <c r="BZ5" s="6">
        <f t="shared" ref="BZ5" si="5">SUM(U5:BY5)</f>
        <v>0.71200000000000008</v>
      </c>
    </row>
    <row r="6" spans="1:78" x14ac:dyDescent="0.25">
      <c r="A6" s="1">
        <f t="shared" ref="A6:A37" si="6">IF(NOT(ISBLANK(E6)), E6, IF(NOT(ISBLANK(F6)), F6, G6))</f>
        <v>34969</v>
      </c>
      <c r="B6" s="3"/>
      <c r="C6" s="3" t="s">
        <v>64</v>
      </c>
      <c r="D6" s="3">
        <v>34968</v>
      </c>
      <c r="E6" s="3">
        <v>34969</v>
      </c>
      <c r="F6" s="3"/>
      <c r="G6" s="3">
        <v>34971</v>
      </c>
      <c r="H6" t="s">
        <v>137</v>
      </c>
      <c r="J6" s="1" t="s">
        <v>0</v>
      </c>
      <c r="K6" s="7" t="s">
        <v>131</v>
      </c>
      <c r="L6" s="9"/>
      <c r="M6" s="9"/>
      <c r="N6" s="9"/>
      <c r="R6">
        <v>1000</v>
      </c>
      <c r="U6">
        <v>2.5999999999999999E-2</v>
      </c>
      <c r="V6">
        <v>0.01</v>
      </c>
      <c r="AD6">
        <v>2.9000000000000001E-2</v>
      </c>
      <c r="AI6">
        <v>8.5999999999999993E-2</v>
      </c>
      <c r="AL6">
        <v>0.01</v>
      </c>
      <c r="AR6">
        <v>5.6000000000000001E-2</v>
      </c>
      <c r="AU6">
        <v>6.5000000000000002E-2</v>
      </c>
      <c r="AY6">
        <v>5.7000000000000002E-2</v>
      </c>
      <c r="BB6" s="4">
        <v>0.107</v>
      </c>
      <c r="BE6">
        <v>8.0000000000000002E-3</v>
      </c>
      <c r="BF6">
        <v>3.0000000000000001E-3</v>
      </c>
      <c r="BH6">
        <v>5.8000000000000003E-2</v>
      </c>
      <c r="BI6">
        <v>4.8000000000000001E-2</v>
      </c>
      <c r="BJ6">
        <v>1.7999999999999999E-2</v>
      </c>
      <c r="BK6">
        <v>1.6E-2</v>
      </c>
      <c r="BM6">
        <v>1.0999999999999999E-2</v>
      </c>
      <c r="BO6">
        <v>3.0000000000000001E-3</v>
      </c>
      <c r="BR6">
        <v>3.0000000000000001E-3</v>
      </c>
      <c r="BS6">
        <v>1E-3</v>
      </c>
      <c r="BX6">
        <v>0.27900000000000003</v>
      </c>
      <c r="BY6">
        <v>0.107</v>
      </c>
      <c r="BZ6" s="6">
        <f t="shared" ref="BZ6:BZ37" si="7">SUM(U6:BY6)</f>
        <v>1.0010000000000001</v>
      </c>
    </row>
    <row r="7" spans="1:78" x14ac:dyDescent="0.25">
      <c r="A7" s="1">
        <f t="shared" si="6"/>
        <v>34969</v>
      </c>
      <c r="B7" s="3" t="s">
        <v>79</v>
      </c>
      <c r="C7" s="3"/>
      <c r="D7" s="3">
        <v>34968</v>
      </c>
      <c r="E7" s="3">
        <v>34969</v>
      </c>
      <c r="F7" s="3"/>
      <c r="G7" s="3">
        <v>34971</v>
      </c>
      <c r="H7" t="s">
        <v>137</v>
      </c>
      <c r="J7" s="1" t="s">
        <v>0</v>
      </c>
      <c r="K7" s="7" t="s">
        <v>131</v>
      </c>
      <c r="L7" s="9"/>
      <c r="M7" s="9"/>
      <c r="N7" s="9"/>
      <c r="R7">
        <v>1000</v>
      </c>
      <c r="U7">
        <v>2.8899999999999999E-2</v>
      </c>
      <c r="V7">
        <v>1.12E-2</v>
      </c>
      <c r="AD7">
        <v>3.2000000000000001E-2</v>
      </c>
      <c r="AI7">
        <v>9.64E-2</v>
      </c>
      <c r="AL7">
        <v>1.0699999999999999E-2</v>
      </c>
      <c r="AR7">
        <v>6.3100000000000003E-2</v>
      </c>
      <c r="AU7">
        <v>7.3099999999999998E-2</v>
      </c>
      <c r="AY7">
        <v>6.4000000000000001E-2</v>
      </c>
      <c r="BB7" s="4">
        <v>0.1193</v>
      </c>
      <c r="BE7">
        <v>8.8999999999999999E-3</v>
      </c>
      <c r="BF7">
        <v>3.2000000000000002E-3</v>
      </c>
      <c r="BH7">
        <v>6.5500000000000003E-2</v>
      </c>
      <c r="BI7">
        <v>5.4100000000000002E-2</v>
      </c>
      <c r="BJ7">
        <v>2.0199999999999999E-2</v>
      </c>
      <c r="BK7">
        <v>1.7500000000000002E-2</v>
      </c>
      <c r="BM7">
        <v>1.1900000000000001E-2</v>
      </c>
      <c r="BO7">
        <v>3.0999999999999999E-3</v>
      </c>
      <c r="BR7">
        <v>2.8999999999999998E-3</v>
      </c>
      <c r="BS7">
        <v>1.1000000000000001E-3</v>
      </c>
      <c r="BX7">
        <v>0.31290000000000001</v>
      </c>
      <c r="BZ7" s="6">
        <f t="shared" si="7"/>
        <v>1</v>
      </c>
    </row>
    <row r="8" spans="1:78" x14ac:dyDescent="0.25">
      <c r="A8" s="1">
        <f t="shared" si="6"/>
        <v>34968</v>
      </c>
      <c r="B8" s="3"/>
      <c r="C8" s="3" t="s">
        <v>77</v>
      </c>
      <c r="D8" s="3">
        <v>34964</v>
      </c>
      <c r="E8" s="3">
        <v>34968</v>
      </c>
      <c r="F8" s="3"/>
      <c r="G8" s="3">
        <v>34970</v>
      </c>
      <c r="H8" t="s">
        <v>24</v>
      </c>
      <c r="I8" t="s">
        <v>121</v>
      </c>
      <c r="J8" s="1" t="s">
        <v>0</v>
      </c>
      <c r="K8" s="7" t="s">
        <v>130</v>
      </c>
      <c r="L8" s="9"/>
      <c r="M8" s="9"/>
      <c r="N8" s="9"/>
      <c r="R8">
        <v>1472</v>
      </c>
      <c r="S8" s="4">
        <v>0.80800000000000005</v>
      </c>
      <c r="U8">
        <v>3.3000000000000002E-2</v>
      </c>
      <c r="V8">
        <v>6.0000000000000001E-3</v>
      </c>
      <c r="AD8">
        <v>2.1000000000000001E-2</v>
      </c>
      <c r="AI8">
        <v>6.3E-2</v>
      </c>
      <c r="AL8">
        <v>1.7000000000000001E-2</v>
      </c>
      <c r="AR8">
        <v>4.2000000000000003E-2</v>
      </c>
      <c r="AU8">
        <v>0.05</v>
      </c>
      <c r="AY8">
        <v>4.4999999999999998E-2</v>
      </c>
      <c r="BB8" s="4">
        <v>7.4999999999999997E-2</v>
      </c>
      <c r="BE8">
        <v>3.0000000000000001E-3</v>
      </c>
      <c r="BF8">
        <v>2E-3</v>
      </c>
      <c r="BH8">
        <v>2.9000000000000001E-2</v>
      </c>
      <c r="BI8">
        <v>2.5000000000000001E-2</v>
      </c>
      <c r="BJ8">
        <v>8.0000000000000002E-3</v>
      </c>
      <c r="BK8">
        <v>5.0000000000000001E-3</v>
      </c>
      <c r="BM8">
        <v>1E-3</v>
      </c>
      <c r="BO8">
        <v>3.0000000000000001E-3</v>
      </c>
      <c r="BS8">
        <v>1E-3</v>
      </c>
      <c r="BX8">
        <v>0.34100000000000003</v>
      </c>
      <c r="BY8">
        <v>0.23100000000000001</v>
      </c>
      <c r="BZ8" s="6">
        <f t="shared" si="7"/>
        <v>1.0010000000000001</v>
      </c>
    </row>
    <row r="9" spans="1:78" x14ac:dyDescent="0.25">
      <c r="A9" s="1">
        <f t="shared" si="6"/>
        <v>34968</v>
      </c>
      <c r="B9" s="3" t="s">
        <v>80</v>
      </c>
      <c r="C9" s="3"/>
      <c r="D9" s="3">
        <v>34964</v>
      </c>
      <c r="E9" s="3">
        <v>34968</v>
      </c>
      <c r="F9" s="3"/>
      <c r="G9" s="3">
        <v>34970</v>
      </c>
      <c r="H9" t="s">
        <v>24</v>
      </c>
      <c r="I9" t="s">
        <v>121</v>
      </c>
      <c r="J9" s="1" t="s">
        <v>0</v>
      </c>
      <c r="K9" s="7" t="s">
        <v>130</v>
      </c>
      <c r="L9" s="9"/>
      <c r="M9" s="9"/>
      <c r="N9" s="9"/>
      <c r="R9">
        <v>1472</v>
      </c>
      <c r="S9" s="4">
        <v>0.80800000000000005</v>
      </c>
      <c r="U9">
        <v>7.8E-2</v>
      </c>
      <c r="V9">
        <v>1.2999999999999999E-2</v>
      </c>
      <c r="AD9">
        <v>4.8000000000000001E-2</v>
      </c>
      <c r="AI9">
        <v>0.14699999999999999</v>
      </c>
      <c r="AL9">
        <v>3.9E-2</v>
      </c>
      <c r="AR9">
        <v>9.8000000000000004E-2</v>
      </c>
      <c r="AU9">
        <v>0.11799999999999999</v>
      </c>
      <c r="AY9">
        <v>0.106</v>
      </c>
      <c r="BB9" s="4">
        <v>0.17599999999999999</v>
      </c>
      <c r="BE9">
        <v>7.0000000000000001E-3</v>
      </c>
      <c r="BF9">
        <v>4.0000000000000001E-3</v>
      </c>
      <c r="BH9">
        <v>6.7000000000000004E-2</v>
      </c>
      <c r="BI9">
        <v>5.8999999999999997E-2</v>
      </c>
      <c r="BJ9">
        <v>1.7999999999999999E-2</v>
      </c>
      <c r="BK9">
        <v>1.0999999999999999E-2</v>
      </c>
      <c r="BM9">
        <v>2E-3</v>
      </c>
      <c r="BO9">
        <v>7.0000000000000001E-3</v>
      </c>
      <c r="BS9">
        <v>2E-3</v>
      </c>
      <c r="BZ9" s="6">
        <f t="shared" si="7"/>
        <v>1</v>
      </c>
    </row>
    <row r="10" spans="1:78" x14ac:dyDescent="0.25">
      <c r="A10" s="1">
        <f t="shared" si="6"/>
        <v>34960</v>
      </c>
      <c r="B10" s="3"/>
      <c r="C10" s="3" t="s">
        <v>77</v>
      </c>
      <c r="D10" s="3">
        <v>34960</v>
      </c>
      <c r="E10" s="3">
        <v>34960</v>
      </c>
      <c r="F10" s="3"/>
      <c r="G10" s="3">
        <v>34968</v>
      </c>
      <c r="H10" t="s">
        <v>24</v>
      </c>
      <c r="I10" t="s">
        <v>121</v>
      </c>
      <c r="J10" s="1" t="s">
        <v>0</v>
      </c>
      <c r="K10" s="7" t="s">
        <v>129</v>
      </c>
      <c r="L10" s="9"/>
      <c r="M10" s="9"/>
      <c r="N10" s="9"/>
      <c r="R10">
        <v>1379</v>
      </c>
      <c r="S10" s="4">
        <v>0.80700000000000005</v>
      </c>
      <c r="U10">
        <v>2.7E-2</v>
      </c>
      <c r="V10">
        <v>6.0000000000000001E-3</v>
      </c>
      <c r="AD10">
        <v>0.02</v>
      </c>
      <c r="AI10">
        <v>5.8000000000000003E-2</v>
      </c>
      <c r="AL10">
        <v>1.0999999999999999E-2</v>
      </c>
      <c r="AR10">
        <v>3.6999999999999998E-2</v>
      </c>
      <c r="AU10">
        <v>4.5999999999999999E-2</v>
      </c>
      <c r="AY10">
        <v>4.4999999999999998E-2</v>
      </c>
      <c r="BB10" s="4">
        <v>5.3999999999999999E-2</v>
      </c>
      <c r="BH10">
        <v>1.0999999999999999E-2</v>
      </c>
      <c r="BI10">
        <v>2.1999999999999999E-2</v>
      </c>
      <c r="BJ10">
        <v>1.0999999999999999E-2</v>
      </c>
      <c r="BK10">
        <v>4.0000000000000001E-3</v>
      </c>
      <c r="BM10">
        <v>1E-3</v>
      </c>
      <c r="BO10">
        <v>1E-3</v>
      </c>
      <c r="BS10">
        <v>4.0000000000000001E-3</v>
      </c>
      <c r="BX10">
        <v>0.32700000000000001</v>
      </c>
      <c r="BY10">
        <v>0.315</v>
      </c>
      <c r="BZ10" s="6">
        <f t="shared" si="7"/>
        <v>1</v>
      </c>
    </row>
    <row r="11" spans="1:78" x14ac:dyDescent="0.25">
      <c r="A11" s="1">
        <f t="shared" si="6"/>
        <v>34960</v>
      </c>
      <c r="B11" s="3" t="s">
        <v>80</v>
      </c>
      <c r="C11" s="3"/>
      <c r="D11" s="3">
        <v>34960</v>
      </c>
      <c r="E11" s="3">
        <v>34960</v>
      </c>
      <c r="F11" s="3"/>
      <c r="G11" s="3">
        <v>34968</v>
      </c>
      <c r="H11" t="s">
        <v>24</v>
      </c>
      <c r="I11" t="s">
        <v>121</v>
      </c>
      <c r="J11" s="1" t="s">
        <v>0</v>
      </c>
      <c r="K11" s="7" t="s">
        <v>129</v>
      </c>
      <c r="L11" s="9"/>
      <c r="M11" s="9"/>
      <c r="N11" s="9"/>
      <c r="R11">
        <v>1379</v>
      </c>
      <c r="S11" s="4">
        <v>0.80700000000000005</v>
      </c>
      <c r="U11">
        <v>7.4999999999999997E-2</v>
      </c>
      <c r="V11">
        <v>1.6E-2</v>
      </c>
      <c r="AD11">
        <v>5.7000000000000002E-2</v>
      </c>
      <c r="AI11">
        <v>0.16200000000000001</v>
      </c>
      <c r="AL11">
        <v>0.03</v>
      </c>
      <c r="AR11">
        <v>0.10299999999999999</v>
      </c>
      <c r="AU11">
        <v>0.128</v>
      </c>
      <c r="AY11">
        <v>0.126</v>
      </c>
      <c r="BB11" s="4">
        <v>0.15</v>
      </c>
      <c r="BH11">
        <v>0.03</v>
      </c>
      <c r="BI11">
        <v>6.0999999999999999E-2</v>
      </c>
      <c r="BJ11">
        <v>3.2000000000000001E-2</v>
      </c>
      <c r="BK11">
        <v>1.2E-2</v>
      </c>
      <c r="BM11">
        <v>2E-3</v>
      </c>
      <c r="BO11">
        <v>4.0000000000000001E-3</v>
      </c>
      <c r="BS11">
        <v>0.01</v>
      </c>
      <c r="BZ11" s="6">
        <f t="shared" si="7"/>
        <v>0.998</v>
      </c>
    </row>
    <row r="12" spans="1:78" x14ac:dyDescent="0.25">
      <c r="A12" s="1">
        <f t="shared" si="6"/>
        <v>34957</v>
      </c>
      <c r="B12" s="3" t="s">
        <v>80</v>
      </c>
      <c r="F12" s="1"/>
      <c r="G12" s="1">
        <v>34957</v>
      </c>
      <c r="H12" t="s">
        <v>23</v>
      </c>
      <c r="J12" s="1" t="s">
        <v>0</v>
      </c>
      <c r="K12" s="7" t="s">
        <v>128</v>
      </c>
      <c r="L12" s="9"/>
      <c r="M12" s="9"/>
      <c r="N12" s="9"/>
      <c r="U12">
        <v>8.5000000000000006E-2</v>
      </c>
      <c r="AI12">
        <v>0.16200000000000001</v>
      </c>
      <c r="AR12">
        <v>0.115</v>
      </c>
      <c r="AU12">
        <v>9.6000000000000002E-2</v>
      </c>
      <c r="AY12">
        <v>0.106</v>
      </c>
      <c r="BB12" s="4">
        <v>0.19800000000000001</v>
      </c>
      <c r="BI12">
        <v>6.8000000000000005E-2</v>
      </c>
      <c r="BZ12" s="6">
        <f t="shared" si="7"/>
        <v>0.83000000000000007</v>
      </c>
    </row>
    <row r="13" spans="1:78" x14ac:dyDescent="0.25">
      <c r="A13" s="1">
        <f t="shared" si="6"/>
        <v>34939</v>
      </c>
      <c r="B13" s="3"/>
      <c r="C13" s="3" t="s">
        <v>77</v>
      </c>
      <c r="D13" s="1">
        <v>34939</v>
      </c>
      <c r="E13" s="1">
        <v>34939</v>
      </c>
      <c r="F13" s="3"/>
      <c r="G13" s="3">
        <v>34947</v>
      </c>
      <c r="H13" t="s">
        <v>24</v>
      </c>
      <c r="I13" t="s">
        <v>121</v>
      </c>
      <c r="J13" s="1" t="s">
        <v>0</v>
      </c>
      <c r="K13" s="7" t="s">
        <v>127</v>
      </c>
      <c r="L13" s="9"/>
      <c r="M13" s="9"/>
      <c r="N13" s="9"/>
      <c r="R13">
        <v>953</v>
      </c>
      <c r="S13" s="4">
        <v>0.78100000000000003</v>
      </c>
      <c r="U13">
        <v>3.5000000000000003E-2</v>
      </c>
      <c r="V13">
        <v>8.0000000000000002E-3</v>
      </c>
      <c r="AD13">
        <v>0.03</v>
      </c>
      <c r="AI13">
        <v>5.2999999999999999E-2</v>
      </c>
      <c r="AL13">
        <v>1.4E-2</v>
      </c>
      <c r="AR13">
        <v>3.7999999999999999E-2</v>
      </c>
      <c r="AU13">
        <v>4.1000000000000002E-2</v>
      </c>
      <c r="AY13">
        <v>4.2000000000000003E-2</v>
      </c>
      <c r="BB13" s="4">
        <v>4.3999999999999997E-2</v>
      </c>
      <c r="BE13">
        <v>1E-3</v>
      </c>
      <c r="BF13">
        <v>4.0000000000000001E-3</v>
      </c>
      <c r="BH13">
        <v>1.6E-2</v>
      </c>
      <c r="BI13">
        <v>1.7999999999999999E-2</v>
      </c>
      <c r="BJ13">
        <v>3.0000000000000001E-3</v>
      </c>
      <c r="BK13">
        <v>1.0999999999999999E-2</v>
      </c>
      <c r="BO13">
        <v>4.0000000000000001E-3</v>
      </c>
      <c r="BS13">
        <v>5.0000000000000001E-3</v>
      </c>
      <c r="BX13">
        <v>0.28000000000000003</v>
      </c>
      <c r="BY13">
        <v>0.35499999999999998</v>
      </c>
      <c r="BZ13" s="6">
        <f t="shared" si="7"/>
        <v>1.002</v>
      </c>
    </row>
    <row r="14" spans="1:78" x14ac:dyDescent="0.25">
      <c r="A14" s="1">
        <f t="shared" si="6"/>
        <v>34939</v>
      </c>
      <c r="B14" s="3" t="s">
        <v>80</v>
      </c>
      <c r="C14" s="3"/>
      <c r="D14" s="1">
        <v>34939</v>
      </c>
      <c r="E14" s="1">
        <v>34939</v>
      </c>
      <c r="F14" s="3"/>
      <c r="G14" s="3">
        <v>34947</v>
      </c>
      <c r="H14" t="s">
        <v>24</v>
      </c>
      <c r="I14" t="s">
        <v>121</v>
      </c>
      <c r="J14" s="1" t="s">
        <v>0</v>
      </c>
      <c r="K14" s="7" t="s">
        <v>127</v>
      </c>
      <c r="L14" s="9"/>
      <c r="M14" s="9"/>
      <c r="N14" s="9"/>
      <c r="R14">
        <v>953</v>
      </c>
      <c r="S14" s="4">
        <v>0.78100000000000003</v>
      </c>
      <c r="U14">
        <v>9.6000000000000002E-2</v>
      </c>
      <c r="V14">
        <v>2.1000000000000001E-2</v>
      </c>
      <c r="AD14">
        <v>8.2000000000000003E-2</v>
      </c>
      <c r="AI14">
        <v>0.14399999999999999</v>
      </c>
      <c r="AL14">
        <v>3.7999999999999999E-2</v>
      </c>
      <c r="AR14">
        <v>0.104</v>
      </c>
      <c r="AU14">
        <v>0.113</v>
      </c>
      <c r="AY14">
        <v>0.114</v>
      </c>
      <c r="BB14" s="4">
        <v>0.12</v>
      </c>
      <c r="BE14">
        <v>3.0000000000000001E-3</v>
      </c>
      <c r="BF14">
        <v>0.01</v>
      </c>
      <c r="BH14">
        <v>4.4999999999999998E-2</v>
      </c>
      <c r="BI14">
        <v>4.8000000000000001E-2</v>
      </c>
      <c r="BJ14">
        <v>7.0000000000000001E-3</v>
      </c>
      <c r="BK14">
        <v>3.1E-2</v>
      </c>
      <c r="BO14">
        <v>0.01</v>
      </c>
      <c r="BS14">
        <v>1.4E-2</v>
      </c>
      <c r="BZ14" s="6">
        <f t="shared" si="7"/>
        <v>1</v>
      </c>
    </row>
    <row r="15" spans="1:78" x14ac:dyDescent="0.25">
      <c r="A15" s="1">
        <f t="shared" si="6"/>
        <v>34933</v>
      </c>
      <c r="B15" s="3" t="s">
        <v>78</v>
      </c>
      <c r="C15" s="3" t="s">
        <v>64</v>
      </c>
      <c r="D15" s="3">
        <v>34929</v>
      </c>
      <c r="E15" s="3">
        <v>34933</v>
      </c>
      <c r="F15" s="3"/>
      <c r="G15" s="3">
        <v>34941</v>
      </c>
      <c r="H15" t="s">
        <v>23</v>
      </c>
      <c r="J15" s="1" t="s">
        <v>0</v>
      </c>
      <c r="K15" s="7" t="s">
        <v>126</v>
      </c>
      <c r="L15" s="9"/>
      <c r="M15" s="9"/>
      <c r="N15" s="9"/>
      <c r="R15">
        <v>1025</v>
      </c>
      <c r="U15">
        <v>6.3E-2</v>
      </c>
      <c r="V15">
        <v>1.2999999999999999E-2</v>
      </c>
      <c r="AD15">
        <v>2.1000000000000001E-2</v>
      </c>
      <c r="AI15">
        <v>9.8000000000000004E-2</v>
      </c>
      <c r="AR15">
        <v>0.10199999999999999</v>
      </c>
      <c r="AU15">
        <v>8.5999999999999993E-2</v>
      </c>
      <c r="AY15">
        <v>0.08</v>
      </c>
      <c r="BB15" s="4">
        <v>9.8000000000000004E-2</v>
      </c>
      <c r="BH15">
        <v>7.2999999999999995E-2</v>
      </c>
      <c r="BI15">
        <v>4.1000000000000002E-2</v>
      </c>
      <c r="BJ15">
        <v>1.7999999999999999E-2</v>
      </c>
      <c r="BK15">
        <v>1.9E-2</v>
      </c>
      <c r="BM15">
        <v>2.8000000000000001E-2</v>
      </c>
      <c r="BO15">
        <v>8.9999999999999993E-3</v>
      </c>
      <c r="BY15">
        <v>0.24</v>
      </c>
      <c r="BZ15" s="6">
        <f t="shared" si="7"/>
        <v>0.9890000000000001</v>
      </c>
    </row>
    <row r="16" spans="1:78" x14ac:dyDescent="0.25">
      <c r="A16" s="1">
        <f t="shared" si="6"/>
        <v>34933</v>
      </c>
      <c r="B16" s="3" t="s">
        <v>80</v>
      </c>
      <c r="C16" s="3"/>
      <c r="D16" s="3">
        <v>34929</v>
      </c>
      <c r="E16" s="3">
        <v>34933</v>
      </c>
      <c r="F16" s="3"/>
      <c r="G16" s="3">
        <v>34941</v>
      </c>
      <c r="H16" t="s">
        <v>23</v>
      </c>
      <c r="J16" s="1" t="s">
        <v>0</v>
      </c>
      <c r="K16" s="7" t="s">
        <v>126</v>
      </c>
      <c r="L16" s="9"/>
      <c r="M16" s="9"/>
      <c r="N16" s="9"/>
      <c r="R16">
        <v>1025</v>
      </c>
      <c r="U16">
        <v>8.3000000000000004E-2</v>
      </c>
      <c r="V16">
        <v>1.7000000000000001E-2</v>
      </c>
      <c r="AD16">
        <v>2.7E-2</v>
      </c>
      <c r="AI16">
        <v>0.129</v>
      </c>
      <c r="AR16">
        <v>0.13400000000000001</v>
      </c>
      <c r="AU16">
        <v>0.113</v>
      </c>
      <c r="AY16">
        <v>0.105</v>
      </c>
      <c r="BB16" s="4">
        <v>0.129</v>
      </c>
      <c r="BH16">
        <v>9.6000000000000002E-2</v>
      </c>
      <c r="BI16">
        <v>5.3999999999999999E-2</v>
      </c>
      <c r="BJ16">
        <v>2.4E-2</v>
      </c>
      <c r="BK16">
        <v>2.5000000000000001E-2</v>
      </c>
      <c r="BM16">
        <v>3.6999999999999998E-2</v>
      </c>
      <c r="BO16">
        <v>1.2E-2</v>
      </c>
      <c r="BZ16" s="6">
        <f t="shared" si="7"/>
        <v>0.9850000000000001</v>
      </c>
    </row>
    <row r="17" spans="1:78" x14ac:dyDescent="0.25">
      <c r="A17" s="1">
        <f t="shared" si="6"/>
        <v>34932</v>
      </c>
      <c r="B17" s="3"/>
      <c r="C17" s="3" t="s">
        <v>64</v>
      </c>
      <c r="D17" s="3">
        <v>34925</v>
      </c>
      <c r="E17" s="3">
        <v>34932</v>
      </c>
      <c r="F17" s="3"/>
      <c r="G17" s="3">
        <v>34941</v>
      </c>
      <c r="H17" t="s">
        <v>137</v>
      </c>
      <c r="J17" s="1" t="s">
        <v>0</v>
      </c>
      <c r="K17" s="7" t="s">
        <v>126</v>
      </c>
      <c r="L17" s="9"/>
      <c r="M17" s="9"/>
      <c r="N17" s="9"/>
      <c r="R17">
        <v>1560</v>
      </c>
      <c r="T17" s="4" t="s">
        <v>96</v>
      </c>
      <c r="U17">
        <v>2.3E-2</v>
      </c>
      <c r="V17">
        <v>0.01</v>
      </c>
      <c r="AD17">
        <v>2.3E-2</v>
      </c>
      <c r="AI17">
        <v>8.4000000000000005E-2</v>
      </c>
      <c r="AL17">
        <v>2.1000000000000001E-2</v>
      </c>
      <c r="AR17">
        <v>5.0999999999999997E-2</v>
      </c>
      <c r="AU17">
        <v>5.1999999999999998E-2</v>
      </c>
      <c r="AY17">
        <v>6.7000000000000004E-2</v>
      </c>
      <c r="BB17" s="4">
        <v>7.0000000000000007E-2</v>
      </c>
      <c r="BE17">
        <v>2E-3</v>
      </c>
      <c r="BF17">
        <v>2E-3</v>
      </c>
      <c r="BH17">
        <v>4.2000000000000003E-2</v>
      </c>
      <c r="BI17">
        <v>4.2000000000000003E-2</v>
      </c>
      <c r="BJ17">
        <v>1.7999999999999999E-2</v>
      </c>
      <c r="BK17">
        <v>2.4E-2</v>
      </c>
      <c r="BM17">
        <v>1.9E-2</v>
      </c>
      <c r="BO17">
        <v>0.01</v>
      </c>
      <c r="BR17">
        <v>2E-3</v>
      </c>
      <c r="BS17">
        <v>4.0000000000000001E-3</v>
      </c>
      <c r="BX17">
        <v>0.26700000000000002</v>
      </c>
      <c r="BY17">
        <v>0.16900000000000001</v>
      </c>
      <c r="BZ17" s="6">
        <f t="shared" si="7"/>
        <v>1.002</v>
      </c>
    </row>
    <row r="18" spans="1:78" x14ac:dyDescent="0.25">
      <c r="A18" s="1">
        <f t="shared" si="6"/>
        <v>34932</v>
      </c>
      <c r="B18" s="3" t="s">
        <v>79</v>
      </c>
      <c r="C18" s="3"/>
      <c r="D18" s="3">
        <v>34925</v>
      </c>
      <c r="E18" s="3">
        <v>34932</v>
      </c>
      <c r="F18" s="3"/>
      <c r="G18" s="3">
        <v>34941</v>
      </c>
      <c r="H18" t="s">
        <v>137</v>
      </c>
      <c r="J18" s="1" t="s">
        <v>0</v>
      </c>
      <c r="K18" s="7" t="s">
        <v>126</v>
      </c>
      <c r="L18" s="9"/>
      <c r="M18" s="9"/>
      <c r="N18" s="9"/>
      <c r="R18">
        <v>1560</v>
      </c>
      <c r="T18" s="4" t="s">
        <v>96</v>
      </c>
      <c r="U18">
        <v>3.1E-2</v>
      </c>
      <c r="V18">
        <v>1.2999999999999999E-2</v>
      </c>
      <c r="AD18">
        <v>3.1E-2</v>
      </c>
      <c r="AI18">
        <v>0.115</v>
      </c>
      <c r="AL18">
        <v>2.8000000000000001E-2</v>
      </c>
      <c r="AR18">
        <v>6.9000000000000006E-2</v>
      </c>
      <c r="AU18">
        <v>7.0999999999999994E-2</v>
      </c>
      <c r="AY18">
        <v>9.0999999999999998E-2</v>
      </c>
      <c r="BB18" s="4">
        <v>9.5000000000000001E-2</v>
      </c>
      <c r="BE18">
        <v>3.0000000000000001E-3</v>
      </c>
      <c r="BF18">
        <v>3.0000000000000001E-3</v>
      </c>
      <c r="BH18">
        <v>5.7000000000000002E-2</v>
      </c>
      <c r="BI18">
        <v>5.7000000000000002E-2</v>
      </c>
      <c r="BJ18">
        <v>2.5000000000000001E-2</v>
      </c>
      <c r="BK18">
        <v>3.3000000000000002E-2</v>
      </c>
      <c r="BM18">
        <v>2.5999999999999999E-2</v>
      </c>
      <c r="BO18">
        <v>1.4E-2</v>
      </c>
      <c r="BR18">
        <v>3.0000000000000001E-3</v>
      </c>
      <c r="BS18">
        <v>5.0000000000000001E-3</v>
      </c>
      <c r="BX18">
        <v>0.23</v>
      </c>
      <c r="BZ18" s="6">
        <f t="shared" si="7"/>
        <v>1.0000000000000002</v>
      </c>
    </row>
    <row r="19" spans="1:78" x14ac:dyDescent="0.25">
      <c r="A19" s="1">
        <f t="shared" si="6"/>
        <v>34891</v>
      </c>
      <c r="B19" s="3" t="s">
        <v>79</v>
      </c>
      <c r="C19" s="3" t="s">
        <v>63</v>
      </c>
      <c r="D19" s="1">
        <v>34885</v>
      </c>
      <c r="E19" s="1">
        <v>34891</v>
      </c>
      <c r="F19" s="3"/>
      <c r="G19" s="3">
        <v>34904</v>
      </c>
      <c r="H19" t="s">
        <v>51</v>
      </c>
      <c r="J19" s="1" t="s">
        <v>0</v>
      </c>
      <c r="K19" s="7" t="s">
        <v>124</v>
      </c>
      <c r="L19" s="9"/>
      <c r="M19" s="9"/>
      <c r="N19" s="9"/>
      <c r="O19">
        <v>1542</v>
      </c>
      <c r="U19">
        <v>4.3999999999999997E-2</v>
      </c>
      <c r="AD19">
        <v>0.03</v>
      </c>
      <c r="AH19">
        <v>7.0000000000000007E-2</v>
      </c>
      <c r="AL19">
        <v>2.1999999999999999E-2</v>
      </c>
      <c r="AR19">
        <v>0.11899999999999999</v>
      </c>
      <c r="AU19">
        <v>5.5E-2</v>
      </c>
      <c r="AY19">
        <v>6.3E-2</v>
      </c>
      <c r="BB19" s="4">
        <v>0.108</v>
      </c>
      <c r="BF19">
        <v>6.0000000000000001E-3</v>
      </c>
      <c r="BH19">
        <v>1.2E-2</v>
      </c>
      <c r="BI19">
        <v>4.2999999999999997E-2</v>
      </c>
      <c r="BJ19">
        <v>1.4E-2</v>
      </c>
      <c r="BK19">
        <v>1.6E-2</v>
      </c>
      <c r="BO19">
        <v>8.9999999999999993E-3</v>
      </c>
      <c r="BR19">
        <v>6.0000000000000001E-3</v>
      </c>
      <c r="BX19">
        <v>0.38</v>
      </c>
      <c r="BZ19" s="6">
        <f t="shared" si="7"/>
        <v>0.99700000000000011</v>
      </c>
    </row>
    <row r="20" spans="1:78" x14ac:dyDescent="0.25">
      <c r="A20" s="1">
        <f t="shared" si="6"/>
        <v>34891</v>
      </c>
      <c r="B20" s="3" t="s">
        <v>80</v>
      </c>
      <c r="C20" s="3"/>
      <c r="D20" s="1">
        <v>34885</v>
      </c>
      <c r="E20" s="1">
        <v>34891</v>
      </c>
      <c r="F20" s="3"/>
      <c r="G20" s="3">
        <v>34904</v>
      </c>
      <c r="H20" t="s">
        <v>51</v>
      </c>
      <c r="J20" s="1" t="s">
        <v>0</v>
      </c>
      <c r="K20" s="7" t="s">
        <v>124</v>
      </c>
      <c r="L20" s="9"/>
      <c r="M20" s="9"/>
      <c r="N20" s="9"/>
      <c r="O20">
        <v>1542</v>
      </c>
      <c r="U20">
        <v>7.0999999999999994E-2</v>
      </c>
      <c r="AD20">
        <v>4.8000000000000001E-2</v>
      </c>
      <c r="AH20">
        <v>0.113</v>
      </c>
      <c r="AL20">
        <v>3.5000000000000003E-2</v>
      </c>
      <c r="AR20">
        <v>0.192</v>
      </c>
      <c r="AU20">
        <v>8.8999999999999996E-2</v>
      </c>
      <c r="AY20">
        <v>0.10199999999999999</v>
      </c>
      <c r="BB20" s="4">
        <v>0.17399999999999999</v>
      </c>
      <c r="BF20">
        <v>0.01</v>
      </c>
      <c r="BH20">
        <v>0.02</v>
      </c>
      <c r="BI20">
        <v>7.0000000000000007E-2</v>
      </c>
      <c r="BJ20">
        <v>2.3E-2</v>
      </c>
      <c r="BK20">
        <v>2.5999999999999999E-2</v>
      </c>
      <c r="BO20">
        <v>1.4999999999999999E-2</v>
      </c>
      <c r="BR20">
        <v>0.01</v>
      </c>
      <c r="BZ20" s="6">
        <f t="shared" si="7"/>
        <v>0.99800000000000022</v>
      </c>
    </row>
    <row r="21" spans="1:78" x14ac:dyDescent="0.25">
      <c r="A21" s="1">
        <f t="shared" si="6"/>
        <v>34890</v>
      </c>
      <c r="B21" s="3"/>
      <c r="C21" s="3" t="s">
        <v>77</v>
      </c>
      <c r="D21" s="3">
        <v>34890</v>
      </c>
      <c r="E21" s="3">
        <v>34890</v>
      </c>
      <c r="F21" s="3"/>
      <c r="G21" s="3">
        <v>34904</v>
      </c>
      <c r="H21" t="s">
        <v>24</v>
      </c>
      <c r="I21" t="s">
        <v>121</v>
      </c>
      <c r="J21" s="1" t="s">
        <v>0</v>
      </c>
      <c r="K21" s="7" t="s">
        <v>123</v>
      </c>
      <c r="L21" s="9"/>
      <c r="M21" s="9"/>
      <c r="N21" s="9"/>
      <c r="R21">
        <v>897</v>
      </c>
      <c r="S21" s="4">
        <v>0.80600000000000005</v>
      </c>
      <c r="U21">
        <v>2.3E-2</v>
      </c>
      <c r="AD21">
        <v>2.7E-2</v>
      </c>
      <c r="AH21">
        <v>3.2000000000000001E-2</v>
      </c>
      <c r="AL21">
        <v>1.2E-2</v>
      </c>
      <c r="AR21">
        <v>5.5E-2</v>
      </c>
      <c r="AU21">
        <v>4.2999999999999997E-2</v>
      </c>
      <c r="AY21">
        <v>4.3999999999999997E-2</v>
      </c>
      <c r="BB21" s="4">
        <v>4.3999999999999997E-2</v>
      </c>
      <c r="BI21">
        <v>1.4999999999999999E-2</v>
      </c>
      <c r="BJ21">
        <v>7.0000000000000001E-3</v>
      </c>
      <c r="BX21">
        <v>0.20799999999999999</v>
      </c>
      <c r="BY21">
        <v>0.48899999999999999</v>
      </c>
      <c r="BZ21" s="6">
        <f t="shared" si="7"/>
        <v>0.999</v>
      </c>
    </row>
    <row r="22" spans="1:78" x14ac:dyDescent="0.25">
      <c r="A22" s="1">
        <f t="shared" si="6"/>
        <v>34890</v>
      </c>
      <c r="B22" s="3" t="s">
        <v>80</v>
      </c>
      <c r="C22" s="3"/>
      <c r="D22" s="3">
        <v>34890</v>
      </c>
      <c r="E22" s="3">
        <v>34890</v>
      </c>
      <c r="F22" s="3"/>
      <c r="G22" s="3">
        <v>34904</v>
      </c>
      <c r="H22" t="s">
        <v>24</v>
      </c>
      <c r="I22" t="s">
        <v>121</v>
      </c>
      <c r="J22" s="1" t="s">
        <v>0</v>
      </c>
      <c r="K22" s="7" t="s">
        <v>123</v>
      </c>
      <c r="L22" s="9"/>
      <c r="M22" s="9"/>
      <c r="N22" s="9"/>
      <c r="R22">
        <v>897</v>
      </c>
      <c r="S22" s="4">
        <v>0.80600000000000005</v>
      </c>
      <c r="U22">
        <v>7.6999999999999999E-2</v>
      </c>
      <c r="AD22">
        <v>8.7999999999999995E-2</v>
      </c>
      <c r="AH22">
        <v>0.106</v>
      </c>
      <c r="AL22">
        <v>3.7999999999999999E-2</v>
      </c>
      <c r="AR22">
        <v>0.18</v>
      </c>
      <c r="AU22">
        <v>0.14199999999999999</v>
      </c>
      <c r="AY22">
        <v>0.14399999999999999</v>
      </c>
      <c r="BB22" s="4">
        <v>0.14599999999999999</v>
      </c>
      <c r="BI22">
        <v>0.05</v>
      </c>
      <c r="BJ22">
        <v>2.3E-2</v>
      </c>
      <c r="BZ22" s="6">
        <f t="shared" si="7"/>
        <v>0.99399999999999999</v>
      </c>
    </row>
    <row r="23" spans="1:78" x14ac:dyDescent="0.25">
      <c r="A23" s="1">
        <f t="shared" si="6"/>
        <v>34870</v>
      </c>
      <c r="B23" s="3"/>
      <c r="C23" s="3" t="s">
        <v>77</v>
      </c>
      <c r="D23" s="3">
        <v>34870</v>
      </c>
      <c r="E23" s="3">
        <v>34870</v>
      </c>
      <c r="F23" s="3"/>
      <c r="G23" s="3">
        <v>34881</v>
      </c>
      <c r="H23" t="s">
        <v>24</v>
      </c>
      <c r="I23" t="s">
        <v>121</v>
      </c>
      <c r="J23" s="1" t="s">
        <v>0</v>
      </c>
      <c r="K23" s="8" t="s">
        <v>122</v>
      </c>
      <c r="L23" s="9"/>
      <c r="M23" s="9"/>
      <c r="N23" s="9"/>
      <c r="R23">
        <v>1099</v>
      </c>
      <c r="S23" s="4">
        <v>0.82599999999999996</v>
      </c>
      <c r="U23">
        <v>3.5000000000000003E-2</v>
      </c>
      <c r="AD23">
        <v>3.3000000000000002E-2</v>
      </c>
      <c r="AH23">
        <v>4.2000000000000003E-2</v>
      </c>
      <c r="AL23">
        <v>1.6E-2</v>
      </c>
      <c r="AR23">
        <v>4.2999999999999997E-2</v>
      </c>
      <c r="AU23">
        <v>3.2000000000000001E-2</v>
      </c>
      <c r="AY23">
        <v>4.1000000000000002E-2</v>
      </c>
      <c r="BB23" s="4">
        <v>3.7999999999999999E-2</v>
      </c>
      <c r="BI23">
        <v>1.0999999999999999E-2</v>
      </c>
      <c r="BJ23">
        <v>5.0000000000000001E-3</v>
      </c>
      <c r="BX23">
        <v>0.24199999999999999</v>
      </c>
      <c r="BY23">
        <v>0.45600000000000002</v>
      </c>
      <c r="BZ23" s="6">
        <f t="shared" si="7"/>
        <v>0.99399999999999999</v>
      </c>
    </row>
    <row r="24" spans="1:78" x14ac:dyDescent="0.25">
      <c r="A24" s="1">
        <f t="shared" si="6"/>
        <v>34870</v>
      </c>
      <c r="B24" s="3" t="s">
        <v>80</v>
      </c>
      <c r="C24" s="3"/>
      <c r="D24" s="3">
        <v>34870</v>
      </c>
      <c r="E24" s="3">
        <v>34870</v>
      </c>
      <c r="F24" s="3"/>
      <c r="G24" s="3">
        <v>34881</v>
      </c>
      <c r="H24" t="s">
        <v>24</v>
      </c>
      <c r="I24" t="s">
        <v>121</v>
      </c>
      <c r="J24" s="1" t="s">
        <v>0</v>
      </c>
      <c r="K24" s="8" t="s">
        <v>122</v>
      </c>
      <c r="L24" s="9"/>
      <c r="M24" s="9"/>
      <c r="N24" s="9"/>
      <c r="R24">
        <v>1099</v>
      </c>
      <c r="S24" s="4">
        <v>0.82599999999999996</v>
      </c>
      <c r="U24">
        <v>0.11700000000000001</v>
      </c>
      <c r="AD24">
        <v>0.108</v>
      </c>
      <c r="AH24">
        <v>0.13900000000000001</v>
      </c>
      <c r="AL24">
        <v>5.3999999999999999E-2</v>
      </c>
      <c r="AR24">
        <v>0.14199999999999999</v>
      </c>
      <c r="AU24">
        <v>0.105</v>
      </c>
      <c r="AY24">
        <v>0.13600000000000001</v>
      </c>
      <c r="BB24" s="4">
        <v>0.127</v>
      </c>
      <c r="BI24">
        <v>3.5999999999999997E-2</v>
      </c>
      <c r="BJ24">
        <v>1.7999999999999999E-2</v>
      </c>
      <c r="BZ24" s="6">
        <f t="shared" si="7"/>
        <v>0.98199999999999998</v>
      </c>
    </row>
    <row r="25" spans="1:78" x14ac:dyDescent="0.25">
      <c r="A25" s="1">
        <f t="shared" si="6"/>
        <v>34865</v>
      </c>
      <c r="B25" s="3" t="s">
        <v>80</v>
      </c>
      <c r="C25" s="3"/>
      <c r="D25" s="1"/>
      <c r="E25" s="1"/>
      <c r="F25" s="3">
        <v>34865</v>
      </c>
      <c r="G25" s="3"/>
      <c r="H25" t="s">
        <v>51</v>
      </c>
      <c r="J25" s="1" t="s">
        <v>0</v>
      </c>
      <c r="K25" s="8"/>
      <c r="L25" s="9" t="s">
        <v>124</v>
      </c>
      <c r="M25" s="9" t="s">
        <v>125</v>
      </c>
      <c r="N25" s="9"/>
      <c r="U25">
        <v>6.2E-2</v>
      </c>
      <c r="AD25">
        <v>7.0999999999999994E-2</v>
      </c>
      <c r="AH25">
        <v>0.127</v>
      </c>
      <c r="AL25">
        <v>0.02</v>
      </c>
      <c r="AR25">
        <v>0.16500000000000001</v>
      </c>
      <c r="AU25">
        <v>9.6000000000000002E-2</v>
      </c>
      <c r="AY25">
        <v>0.14899999999999999</v>
      </c>
      <c r="BB25" s="4">
        <v>0.19</v>
      </c>
      <c r="BI25">
        <v>7.0999999999999994E-2</v>
      </c>
      <c r="BJ25">
        <v>2.4E-2</v>
      </c>
      <c r="BL25">
        <v>1.7000000000000001E-2</v>
      </c>
      <c r="BZ25" s="6">
        <f t="shared" si="7"/>
        <v>0.9920000000000001</v>
      </c>
    </row>
    <row r="26" spans="1:78" x14ac:dyDescent="0.25">
      <c r="A26" s="1">
        <f t="shared" si="6"/>
        <v>34834</v>
      </c>
      <c r="B26" s="3" t="s">
        <v>80</v>
      </c>
      <c r="C26" s="3"/>
      <c r="D26" s="1"/>
      <c r="E26" s="1"/>
      <c r="F26" s="3">
        <v>34834</v>
      </c>
      <c r="G26" s="3"/>
      <c r="H26" t="s">
        <v>51</v>
      </c>
      <c r="J26" s="1" t="s">
        <v>0</v>
      </c>
      <c r="L26" s="9" t="s">
        <v>124</v>
      </c>
      <c r="M26" s="9"/>
      <c r="N26" s="9"/>
      <c r="U26">
        <v>4.7E-2</v>
      </c>
      <c r="AE26">
        <v>8.2000000000000003E-2</v>
      </c>
      <c r="AI26">
        <v>8.6999999999999994E-2</v>
      </c>
      <c r="AL26">
        <v>0.03</v>
      </c>
      <c r="AR26">
        <v>0.17699999999999999</v>
      </c>
      <c r="AU26">
        <v>0.05</v>
      </c>
      <c r="AY26">
        <v>0.11899999999999999</v>
      </c>
      <c r="BB26" s="4">
        <v>0.23300000000000001</v>
      </c>
      <c r="BI26">
        <v>7.0000000000000007E-2</v>
      </c>
      <c r="BJ26">
        <v>2.7E-2</v>
      </c>
      <c r="BL26">
        <v>2.7E-2</v>
      </c>
      <c r="BZ26" s="6">
        <f t="shared" si="7"/>
        <v>0.94900000000000007</v>
      </c>
    </row>
    <row r="27" spans="1:78" x14ac:dyDescent="0.25">
      <c r="A27" s="1">
        <f t="shared" si="6"/>
        <v>34834</v>
      </c>
      <c r="B27" s="3"/>
      <c r="C27" s="3" t="s">
        <v>77</v>
      </c>
      <c r="D27" s="3">
        <v>34827</v>
      </c>
      <c r="E27" s="3">
        <v>34834</v>
      </c>
      <c r="F27" s="3"/>
      <c r="G27" s="3">
        <v>34843</v>
      </c>
      <c r="H27" t="s">
        <v>24</v>
      </c>
      <c r="I27" t="s">
        <v>121</v>
      </c>
      <c r="J27" s="1" t="s">
        <v>0</v>
      </c>
      <c r="K27" s="7" t="s">
        <v>26</v>
      </c>
      <c r="L27" s="9"/>
      <c r="M27" s="9"/>
      <c r="N27" s="9"/>
      <c r="R27">
        <v>903</v>
      </c>
      <c r="S27" s="4">
        <v>0.70799999999999996</v>
      </c>
      <c r="U27">
        <v>2.5999999999999999E-2</v>
      </c>
      <c r="V27">
        <v>8.9999999999999993E-3</v>
      </c>
      <c r="AE27">
        <v>1.4E-2</v>
      </c>
      <c r="AI27">
        <v>6.0999999999999999E-2</v>
      </c>
      <c r="AL27">
        <v>2.5999999999999999E-2</v>
      </c>
      <c r="AP27">
        <v>5.3999999999999999E-2</v>
      </c>
      <c r="AQ27">
        <v>8.0000000000000002E-3</v>
      </c>
      <c r="AU27">
        <v>1.7000000000000001E-2</v>
      </c>
      <c r="AY27">
        <v>5.5E-2</v>
      </c>
      <c r="BB27" s="4">
        <v>6.5000000000000002E-2</v>
      </c>
      <c r="BI27">
        <v>1.0999999999999999E-2</v>
      </c>
      <c r="BJ27">
        <v>1.0999999999999999E-2</v>
      </c>
      <c r="BL27">
        <v>0.01</v>
      </c>
      <c r="BX27">
        <v>0.14000000000000001</v>
      </c>
      <c r="BY27">
        <v>0.49299999999999999</v>
      </c>
      <c r="BZ27" s="6">
        <f t="shared" si="7"/>
        <v>1</v>
      </c>
    </row>
    <row r="28" spans="1:78" x14ac:dyDescent="0.25">
      <c r="A28" s="1">
        <f t="shared" si="6"/>
        <v>34834</v>
      </c>
      <c r="B28" s="3" t="s">
        <v>80</v>
      </c>
      <c r="C28" s="3"/>
      <c r="D28" s="3">
        <v>34827</v>
      </c>
      <c r="E28" s="3">
        <v>34834</v>
      </c>
      <c r="F28" s="3"/>
      <c r="G28" s="3">
        <v>34843</v>
      </c>
      <c r="H28" t="s">
        <v>24</v>
      </c>
      <c r="I28" t="s">
        <v>121</v>
      </c>
      <c r="J28" s="1" t="s">
        <v>0</v>
      </c>
      <c r="K28" s="7" t="s">
        <v>26</v>
      </c>
      <c r="L28" s="9"/>
      <c r="M28" s="9"/>
      <c r="N28" s="9"/>
      <c r="R28">
        <v>903</v>
      </c>
      <c r="S28" s="4">
        <v>0.70799999999999996</v>
      </c>
      <c r="U28">
        <v>7.0999999999999994E-2</v>
      </c>
      <c r="V28">
        <v>2.4E-2</v>
      </c>
      <c r="AE28">
        <v>3.7999999999999999E-2</v>
      </c>
      <c r="AI28">
        <v>0.16600000000000001</v>
      </c>
      <c r="AL28">
        <v>7.0000000000000007E-2</v>
      </c>
      <c r="AP28">
        <v>0.14599999999999999</v>
      </c>
      <c r="AQ28">
        <v>2.1000000000000001E-2</v>
      </c>
      <c r="AU28">
        <v>4.5999999999999999E-2</v>
      </c>
      <c r="AY28">
        <v>0.14899999999999999</v>
      </c>
      <c r="BB28" s="4">
        <v>0.17699999999999999</v>
      </c>
      <c r="BI28">
        <v>3.1E-2</v>
      </c>
      <c r="BJ28">
        <v>3.1E-2</v>
      </c>
      <c r="BL28">
        <v>2.8000000000000001E-2</v>
      </c>
      <c r="BZ28" s="6">
        <f t="shared" si="7"/>
        <v>0.99800000000000022</v>
      </c>
    </row>
    <row r="29" spans="1:78" x14ac:dyDescent="0.25">
      <c r="A29" s="1">
        <f t="shared" si="6"/>
        <v>34827</v>
      </c>
      <c r="B29" s="3" t="s">
        <v>79</v>
      </c>
      <c r="C29" s="3" t="s">
        <v>63</v>
      </c>
      <c r="F29" s="3"/>
      <c r="G29" s="3">
        <v>34827</v>
      </c>
      <c r="H29" t="s">
        <v>51</v>
      </c>
      <c r="J29" s="1" t="s">
        <v>0</v>
      </c>
      <c r="K29" s="7" t="s">
        <v>119</v>
      </c>
      <c r="L29" s="9"/>
      <c r="M29" s="9"/>
      <c r="N29" s="9"/>
      <c r="U29">
        <v>3.9E-2</v>
      </c>
      <c r="V29">
        <v>1.2E-2</v>
      </c>
      <c r="AB29">
        <v>1.2999999999999999E-2</v>
      </c>
      <c r="AE29">
        <v>2.3E-2</v>
      </c>
      <c r="AG29">
        <v>4.0000000000000001E-3</v>
      </c>
      <c r="AI29">
        <v>5.8999999999999997E-2</v>
      </c>
      <c r="AL29">
        <v>6.0000000000000001E-3</v>
      </c>
      <c r="AP29">
        <v>0.11799999999999999</v>
      </c>
      <c r="AQ29">
        <v>3.5000000000000003E-2</v>
      </c>
      <c r="AU29">
        <v>4.4999999999999998E-2</v>
      </c>
      <c r="AY29">
        <v>5.6000000000000001E-2</v>
      </c>
      <c r="BB29" s="4">
        <v>0.11</v>
      </c>
      <c r="BI29">
        <v>4.2000000000000003E-2</v>
      </c>
      <c r="BJ29">
        <v>8.9999999999999993E-3</v>
      </c>
      <c r="BL29">
        <v>2.5000000000000001E-2</v>
      </c>
      <c r="BX29">
        <v>0.39800000000000002</v>
      </c>
      <c r="BZ29" s="6">
        <f t="shared" si="7"/>
        <v>0.99400000000000011</v>
      </c>
    </row>
    <row r="30" spans="1:78" x14ac:dyDescent="0.25">
      <c r="A30" s="1">
        <f t="shared" si="6"/>
        <v>34827</v>
      </c>
      <c r="B30" s="3" t="s">
        <v>80</v>
      </c>
      <c r="C30" s="3"/>
      <c r="F30" s="3"/>
      <c r="G30" s="3">
        <v>34827</v>
      </c>
      <c r="H30" t="s">
        <v>51</v>
      </c>
      <c r="J30" s="1" t="s">
        <v>0</v>
      </c>
      <c r="K30" s="7" t="s">
        <v>119</v>
      </c>
      <c r="L30" s="9"/>
      <c r="M30" s="9"/>
      <c r="N30" s="9"/>
      <c r="U30">
        <v>6.5000000000000002E-2</v>
      </c>
      <c r="V30">
        <v>0.02</v>
      </c>
      <c r="AB30">
        <v>2.1999999999999999E-2</v>
      </c>
      <c r="AE30">
        <v>3.7999999999999999E-2</v>
      </c>
      <c r="AG30">
        <v>7.0000000000000001E-3</v>
      </c>
      <c r="AI30">
        <v>9.8000000000000004E-2</v>
      </c>
      <c r="AL30">
        <v>0.01</v>
      </c>
      <c r="AP30">
        <v>0.19600000000000001</v>
      </c>
      <c r="AQ30">
        <v>5.8000000000000003E-2</v>
      </c>
      <c r="AU30">
        <v>7.4999999999999997E-2</v>
      </c>
      <c r="AY30">
        <v>9.2999999999999999E-2</v>
      </c>
      <c r="BB30" s="4">
        <v>0.183</v>
      </c>
      <c r="BI30">
        <v>7.0000000000000007E-2</v>
      </c>
      <c r="BJ30">
        <v>1.4999999999999999E-2</v>
      </c>
      <c r="BL30">
        <v>4.2000000000000003E-2</v>
      </c>
      <c r="BZ30" s="6">
        <f t="shared" si="7"/>
        <v>0.9920000000000001</v>
      </c>
    </row>
    <row r="31" spans="1:78" x14ac:dyDescent="0.25">
      <c r="A31" s="1">
        <f t="shared" si="6"/>
        <v>34793</v>
      </c>
      <c r="B31" s="3" t="s">
        <v>78</v>
      </c>
      <c r="F31" s="1"/>
      <c r="G31" s="1">
        <v>34793</v>
      </c>
      <c r="H31" t="s">
        <v>51</v>
      </c>
      <c r="J31" s="1" t="s">
        <v>0</v>
      </c>
      <c r="K31" s="7" t="s">
        <v>139</v>
      </c>
      <c r="L31" s="9"/>
      <c r="M31" s="9"/>
      <c r="N31" s="9"/>
      <c r="U31">
        <v>8.5000000000000006E-2</v>
      </c>
      <c r="V31">
        <v>4.4999999999999998E-2</v>
      </c>
      <c r="AB31">
        <v>2.1999999999999999E-2</v>
      </c>
      <c r="AE31">
        <v>6.3E-2</v>
      </c>
      <c r="AG31">
        <v>1.0999999999999999E-2</v>
      </c>
      <c r="AJ31">
        <v>2.8000000000000001E-2</v>
      </c>
      <c r="AK31">
        <v>5.3999999999999999E-2</v>
      </c>
      <c r="AL31">
        <v>1.4E-2</v>
      </c>
      <c r="AP31">
        <v>0.16900000000000001</v>
      </c>
      <c r="AQ31">
        <v>6.2E-2</v>
      </c>
      <c r="AU31">
        <v>7.6999999999999999E-2</v>
      </c>
      <c r="AY31">
        <v>0.1</v>
      </c>
      <c r="BB31" s="4">
        <v>0.17199999999999999</v>
      </c>
      <c r="BI31">
        <v>7.4999999999999997E-2</v>
      </c>
      <c r="BJ31">
        <v>1.7999999999999999E-2</v>
      </c>
      <c r="BL31">
        <v>8.9999999999999993E-3</v>
      </c>
      <c r="BZ31" s="6">
        <f t="shared" si="7"/>
        <v>1.0039999999999998</v>
      </c>
    </row>
    <row r="32" spans="1:78" x14ac:dyDescent="0.25">
      <c r="A32" s="1">
        <f t="shared" si="6"/>
        <v>34792</v>
      </c>
      <c r="B32" s="3"/>
      <c r="C32" s="3" t="s">
        <v>77</v>
      </c>
      <c r="D32" s="1">
        <v>34785</v>
      </c>
      <c r="E32" s="1">
        <v>34792</v>
      </c>
      <c r="F32" s="3"/>
      <c r="G32" s="3">
        <v>34800</v>
      </c>
      <c r="H32" t="s">
        <v>24</v>
      </c>
      <c r="J32" s="1" t="s">
        <v>0</v>
      </c>
      <c r="K32" s="7" t="s">
        <v>118</v>
      </c>
      <c r="L32" s="9"/>
      <c r="M32" s="9"/>
      <c r="N32" s="9"/>
      <c r="R32">
        <v>948</v>
      </c>
      <c r="S32" s="4">
        <v>0.77800000000000002</v>
      </c>
      <c r="U32">
        <v>2.9000000000000001E-2</v>
      </c>
      <c r="V32">
        <v>1.6E-2</v>
      </c>
      <c r="AB32">
        <v>2E-3</v>
      </c>
      <c r="AE32">
        <v>6.0000000000000001E-3</v>
      </c>
      <c r="AG32">
        <v>1E-3</v>
      </c>
      <c r="AI32">
        <v>0.02</v>
      </c>
      <c r="AL32">
        <v>0.02</v>
      </c>
      <c r="AP32">
        <v>3.6999999999999998E-2</v>
      </c>
      <c r="AQ32">
        <v>0.01</v>
      </c>
      <c r="AU32">
        <v>2.4E-2</v>
      </c>
      <c r="AY32">
        <v>9.0999999999999998E-2</v>
      </c>
      <c r="BB32" s="4">
        <v>6.0999999999999999E-2</v>
      </c>
      <c r="BI32">
        <v>1.6E-2</v>
      </c>
      <c r="BJ32">
        <v>1.6E-2</v>
      </c>
      <c r="BL32">
        <v>3.0000000000000001E-3</v>
      </c>
      <c r="BX32">
        <v>0.17199999999999999</v>
      </c>
      <c r="BY32">
        <v>0.47399999999999998</v>
      </c>
      <c r="BZ32" s="6">
        <f t="shared" si="7"/>
        <v>0.998</v>
      </c>
    </row>
    <row r="33" spans="1:78" x14ac:dyDescent="0.25">
      <c r="A33" s="1">
        <f t="shared" si="6"/>
        <v>34792</v>
      </c>
      <c r="B33" s="3" t="s">
        <v>80</v>
      </c>
      <c r="C33" s="3"/>
      <c r="D33" s="1">
        <v>34785</v>
      </c>
      <c r="E33" s="1">
        <v>34792</v>
      </c>
      <c r="F33" s="3"/>
      <c r="G33" s="3">
        <v>34800</v>
      </c>
      <c r="H33" t="s">
        <v>24</v>
      </c>
      <c r="J33" s="1" t="s">
        <v>0</v>
      </c>
      <c r="K33" s="7" t="s">
        <v>118</v>
      </c>
      <c r="L33" s="9"/>
      <c r="M33" s="9"/>
      <c r="N33" s="9"/>
      <c r="R33">
        <v>948</v>
      </c>
      <c r="S33" s="4">
        <v>0.77800000000000002</v>
      </c>
      <c r="U33">
        <v>8.2000000000000003E-2</v>
      </c>
      <c r="V33">
        <v>4.5999999999999999E-2</v>
      </c>
      <c r="AB33">
        <v>7.0000000000000001E-3</v>
      </c>
      <c r="AE33">
        <v>1.6E-2</v>
      </c>
      <c r="AG33">
        <v>3.0000000000000001E-3</v>
      </c>
      <c r="AI33">
        <v>5.6000000000000001E-2</v>
      </c>
      <c r="AL33">
        <v>5.6000000000000001E-2</v>
      </c>
      <c r="AP33">
        <v>0.105</v>
      </c>
      <c r="AQ33">
        <v>2.7E-2</v>
      </c>
      <c r="AU33">
        <v>6.9000000000000006E-2</v>
      </c>
      <c r="AY33">
        <v>0.25800000000000001</v>
      </c>
      <c r="BB33" s="4">
        <v>0.17199999999999999</v>
      </c>
      <c r="BI33">
        <v>4.5999999999999999E-2</v>
      </c>
      <c r="BJ33">
        <v>4.5999999999999999E-2</v>
      </c>
      <c r="BL33">
        <v>8.9999999999999993E-3</v>
      </c>
      <c r="BZ33" s="6">
        <f t="shared" si="7"/>
        <v>0.99800000000000011</v>
      </c>
    </row>
    <row r="34" spans="1:78" x14ac:dyDescent="0.25">
      <c r="A34" s="1">
        <f t="shared" si="6"/>
        <v>34773</v>
      </c>
      <c r="B34" s="3" t="s">
        <v>80</v>
      </c>
      <c r="C34" s="3"/>
      <c r="D34" s="1"/>
      <c r="E34" s="1"/>
      <c r="F34" s="3">
        <v>34773</v>
      </c>
      <c r="G34" s="3"/>
      <c r="H34" t="s">
        <v>51</v>
      </c>
      <c r="J34" s="1" t="s">
        <v>0</v>
      </c>
      <c r="L34" s="9" t="s">
        <v>124</v>
      </c>
      <c r="M34" s="9"/>
      <c r="N34" s="9"/>
      <c r="U34">
        <v>8.4000000000000005E-2</v>
      </c>
      <c r="AE34">
        <v>6.2E-2</v>
      </c>
      <c r="AI34">
        <v>5.2999999999999999E-2</v>
      </c>
      <c r="AL34">
        <v>1.2999999999999999E-2</v>
      </c>
      <c r="AP34">
        <v>0.16900000000000001</v>
      </c>
      <c r="AU34">
        <v>7.5999999999999998E-2</v>
      </c>
      <c r="AY34">
        <v>0.1</v>
      </c>
      <c r="BB34" s="4">
        <v>0.17199999999999999</v>
      </c>
      <c r="BI34">
        <v>7.3999999999999996E-2</v>
      </c>
      <c r="BJ34">
        <v>1.7000000000000001E-2</v>
      </c>
      <c r="BL34">
        <v>8.0000000000000002E-3</v>
      </c>
      <c r="BZ34" s="6">
        <f t="shared" si="7"/>
        <v>0.82800000000000007</v>
      </c>
    </row>
    <row r="35" spans="1:78" x14ac:dyDescent="0.25">
      <c r="A35" s="1">
        <f t="shared" si="6"/>
        <v>34750</v>
      </c>
      <c r="B35" s="3"/>
      <c r="C35" s="3" t="s">
        <v>77</v>
      </c>
      <c r="D35" s="1">
        <v>34743</v>
      </c>
      <c r="E35" s="1">
        <v>34750</v>
      </c>
      <c r="F35" s="3"/>
      <c r="G35" s="3">
        <v>34766</v>
      </c>
      <c r="H35" t="s">
        <v>24</v>
      </c>
      <c r="J35" s="1" t="s">
        <v>0</v>
      </c>
      <c r="K35" s="7" t="s">
        <v>32</v>
      </c>
      <c r="L35" s="9"/>
      <c r="M35" s="9"/>
      <c r="N35" s="9"/>
      <c r="R35">
        <v>873</v>
      </c>
      <c r="S35" s="4">
        <v>0.72899999999999998</v>
      </c>
      <c r="U35">
        <v>4.4999999999999998E-2</v>
      </c>
      <c r="V35">
        <v>6.0000000000000001E-3</v>
      </c>
      <c r="AB35">
        <v>5.0000000000000001E-3</v>
      </c>
      <c r="AE35">
        <v>7.0000000000000001E-3</v>
      </c>
      <c r="AG35">
        <v>1E-3</v>
      </c>
      <c r="AJ35">
        <v>8.0000000000000002E-3</v>
      </c>
      <c r="AK35">
        <v>1.2999999999999999E-2</v>
      </c>
      <c r="AL35">
        <v>1.9E-2</v>
      </c>
      <c r="AP35">
        <v>4.5999999999999999E-2</v>
      </c>
      <c r="AQ35">
        <v>1.0999999999999999E-2</v>
      </c>
      <c r="AU35">
        <v>2.8000000000000001E-2</v>
      </c>
      <c r="AY35">
        <v>0.126</v>
      </c>
      <c r="BB35" s="4">
        <v>4.1000000000000002E-2</v>
      </c>
      <c r="BI35">
        <v>2E-3</v>
      </c>
      <c r="BJ35">
        <v>8.9999999999999993E-3</v>
      </c>
      <c r="BL35">
        <v>1.6E-2</v>
      </c>
      <c r="BX35">
        <v>0.151</v>
      </c>
      <c r="BY35">
        <v>0.46200000000000002</v>
      </c>
      <c r="BZ35" s="6">
        <f t="shared" si="7"/>
        <v>0.996</v>
      </c>
    </row>
    <row r="36" spans="1:78" x14ac:dyDescent="0.25">
      <c r="A36" s="1">
        <f t="shared" si="6"/>
        <v>34750</v>
      </c>
      <c r="B36" s="3" t="s">
        <v>80</v>
      </c>
      <c r="C36" s="3"/>
      <c r="D36" s="1">
        <v>34743</v>
      </c>
      <c r="E36" s="1">
        <v>34750</v>
      </c>
      <c r="F36" s="3"/>
      <c r="G36" s="3">
        <v>34766</v>
      </c>
      <c r="H36" t="s">
        <v>24</v>
      </c>
      <c r="J36" s="1" t="s">
        <v>0</v>
      </c>
      <c r="K36" s="7" t="s">
        <v>32</v>
      </c>
      <c r="L36" s="9"/>
      <c r="M36" s="9"/>
      <c r="N36" s="9"/>
      <c r="R36">
        <v>873</v>
      </c>
      <c r="S36" s="4">
        <v>0.72899999999999998</v>
      </c>
      <c r="U36">
        <v>0.115</v>
      </c>
      <c r="V36">
        <v>1.4999999999999999E-2</v>
      </c>
      <c r="AB36">
        <v>1.2E-2</v>
      </c>
      <c r="AE36">
        <v>1.7999999999999999E-2</v>
      </c>
      <c r="AG36">
        <v>3.0000000000000001E-3</v>
      </c>
      <c r="AJ36">
        <v>2.1000000000000001E-2</v>
      </c>
      <c r="AK36">
        <v>3.3000000000000002E-2</v>
      </c>
      <c r="AL36">
        <v>4.9000000000000002E-2</v>
      </c>
      <c r="AP36">
        <v>0.11799999999999999</v>
      </c>
      <c r="AQ36">
        <v>2.8000000000000001E-2</v>
      </c>
      <c r="AU36">
        <v>7.1999999999999995E-2</v>
      </c>
      <c r="AY36">
        <v>0.32600000000000001</v>
      </c>
      <c r="BB36" s="4">
        <v>0.106</v>
      </c>
      <c r="BI36">
        <v>6.0000000000000001E-3</v>
      </c>
      <c r="BJ36">
        <v>2.4E-2</v>
      </c>
      <c r="BL36">
        <v>4.2000000000000003E-2</v>
      </c>
      <c r="BZ36" s="6">
        <f t="shared" si="7"/>
        <v>0.9880000000000001</v>
      </c>
    </row>
    <row r="37" spans="1:78" x14ac:dyDescent="0.25">
      <c r="A37" s="1">
        <f t="shared" si="6"/>
        <v>34745</v>
      </c>
      <c r="B37" s="3" t="s">
        <v>80</v>
      </c>
      <c r="C37" s="3"/>
      <c r="D37" s="1"/>
      <c r="E37" s="1"/>
      <c r="F37" s="3">
        <v>34745</v>
      </c>
      <c r="G37" s="3"/>
      <c r="H37" t="s">
        <v>51</v>
      </c>
      <c r="J37" s="1" t="s">
        <v>0</v>
      </c>
      <c r="L37" s="9" t="s">
        <v>124</v>
      </c>
      <c r="M37" s="9"/>
      <c r="N37" s="9"/>
      <c r="U37">
        <v>8.6999999999999994E-2</v>
      </c>
      <c r="AE37">
        <v>5.1999999999999998E-2</v>
      </c>
      <c r="AI37">
        <v>4.5999999999999999E-2</v>
      </c>
      <c r="AL37">
        <v>8.9999999999999993E-3</v>
      </c>
      <c r="AP37">
        <v>0.126</v>
      </c>
      <c r="AU37">
        <v>6.4000000000000001E-2</v>
      </c>
      <c r="AY37">
        <v>0.14199999999999999</v>
      </c>
      <c r="BB37" s="4">
        <v>0.14899999999999999</v>
      </c>
      <c r="BI37">
        <v>9.0999999999999998E-2</v>
      </c>
      <c r="BJ37">
        <v>2.9000000000000001E-2</v>
      </c>
      <c r="BL37">
        <v>4.2999999999999997E-2</v>
      </c>
      <c r="BZ37" s="6">
        <f t="shared" si="7"/>
        <v>0.83800000000000008</v>
      </c>
    </row>
    <row r="38" spans="1:78" x14ac:dyDescent="0.25">
      <c r="A38" s="1">
        <f t="shared" ref="A38:A69" si="8">IF(NOT(ISBLANK(E38)), E38, IF(NOT(ISBLANK(F38)), F38, G38))</f>
        <v>34714</v>
      </c>
      <c r="B38" s="3" t="s">
        <v>80</v>
      </c>
      <c r="C38" s="3"/>
      <c r="D38" s="1"/>
      <c r="E38" s="1"/>
      <c r="F38" s="3">
        <v>34714</v>
      </c>
      <c r="G38" s="3"/>
      <c r="H38" t="s">
        <v>51</v>
      </c>
      <c r="J38" s="1" t="s">
        <v>0</v>
      </c>
      <c r="L38" s="9" t="s">
        <v>124</v>
      </c>
      <c r="M38" s="9"/>
      <c r="N38" s="9"/>
      <c r="U38">
        <v>7.0999999999999994E-2</v>
      </c>
      <c r="AE38">
        <v>8.8999999999999996E-2</v>
      </c>
      <c r="AI38">
        <v>6.4000000000000001E-2</v>
      </c>
      <c r="AL38">
        <v>6.0000000000000001E-3</v>
      </c>
      <c r="AP38">
        <v>0.126</v>
      </c>
      <c r="AU38">
        <v>6.4000000000000001E-2</v>
      </c>
      <c r="AY38">
        <v>0.159</v>
      </c>
      <c r="BB38" s="4">
        <v>0.128</v>
      </c>
      <c r="BI38">
        <v>8.1000000000000003E-2</v>
      </c>
      <c r="BJ38">
        <v>1.6E-2</v>
      </c>
      <c r="BL38">
        <v>0.02</v>
      </c>
      <c r="BZ38" s="6">
        <f t="shared" ref="BZ38:BZ69" si="9">SUM(U38:BY38)</f>
        <v>0.82399999999999995</v>
      </c>
    </row>
    <row r="39" spans="1:78" x14ac:dyDescent="0.25">
      <c r="A39" s="1">
        <f t="shared" si="8"/>
        <v>34684</v>
      </c>
      <c r="B39" s="3" t="s">
        <v>79</v>
      </c>
      <c r="C39" s="3" t="s">
        <v>63</v>
      </c>
      <c r="D39" s="1">
        <v>34676</v>
      </c>
      <c r="E39" s="1">
        <v>34684</v>
      </c>
      <c r="F39" s="3"/>
      <c r="G39" s="3">
        <v>34696</v>
      </c>
      <c r="H39" t="s">
        <v>51</v>
      </c>
      <c r="J39" s="1" t="s">
        <v>0</v>
      </c>
      <c r="K39" s="7" t="s">
        <v>53</v>
      </c>
      <c r="L39" s="9"/>
      <c r="M39" s="9"/>
      <c r="N39" s="9"/>
      <c r="O39">
        <v>1032</v>
      </c>
      <c r="U39">
        <v>0.04</v>
      </c>
      <c r="V39">
        <v>1.4999999999999999E-2</v>
      </c>
      <c r="AB39">
        <v>1.7000000000000001E-2</v>
      </c>
      <c r="AE39">
        <v>0.03</v>
      </c>
      <c r="AG39">
        <v>6.0000000000000001E-3</v>
      </c>
      <c r="AJ39">
        <v>2.1000000000000001E-2</v>
      </c>
      <c r="AK39">
        <v>3.6999999999999998E-2</v>
      </c>
      <c r="AL39">
        <v>6.0000000000000001E-3</v>
      </c>
      <c r="AP39">
        <v>8.7999999999999995E-2</v>
      </c>
      <c r="AQ39">
        <v>2.7E-2</v>
      </c>
      <c r="AU39">
        <v>4.5999999999999999E-2</v>
      </c>
      <c r="AY39">
        <v>0.125</v>
      </c>
      <c r="BB39" s="4">
        <v>7.8E-2</v>
      </c>
      <c r="BI39">
        <v>5.3999999999999999E-2</v>
      </c>
      <c r="BJ39">
        <v>1.7999999999999999E-2</v>
      </c>
      <c r="BL39">
        <v>3.3000000000000002E-2</v>
      </c>
      <c r="BX39">
        <v>0.34</v>
      </c>
      <c r="BZ39" s="6">
        <f t="shared" si="9"/>
        <v>0.98100000000000009</v>
      </c>
    </row>
    <row r="40" spans="1:78" x14ac:dyDescent="0.25">
      <c r="A40" s="1">
        <f t="shared" si="8"/>
        <v>34684</v>
      </c>
      <c r="B40" s="3" t="s">
        <v>80</v>
      </c>
      <c r="C40" s="3"/>
      <c r="D40" s="1">
        <v>34676</v>
      </c>
      <c r="E40" s="1">
        <v>34684</v>
      </c>
      <c r="F40" s="3"/>
      <c r="G40" s="3">
        <v>34696</v>
      </c>
      <c r="H40" t="s">
        <v>51</v>
      </c>
      <c r="J40" s="1" t="s">
        <v>0</v>
      </c>
      <c r="K40" s="7" t="s">
        <v>53</v>
      </c>
      <c r="L40" s="9"/>
      <c r="M40" s="9"/>
      <c r="N40" s="9"/>
      <c r="O40">
        <v>1032</v>
      </c>
      <c r="U40">
        <v>0.06</v>
      </c>
      <c r="V40">
        <v>2.3E-2</v>
      </c>
      <c r="AB40">
        <v>2.5000000000000001E-2</v>
      </c>
      <c r="AE40">
        <v>4.5999999999999999E-2</v>
      </c>
      <c r="AG40">
        <v>8.9999999999999993E-3</v>
      </c>
      <c r="AJ40">
        <v>3.2000000000000001E-2</v>
      </c>
      <c r="AK40">
        <v>5.6000000000000001E-2</v>
      </c>
      <c r="AL40">
        <v>8.9999999999999993E-3</v>
      </c>
      <c r="AP40">
        <v>0.13300000000000001</v>
      </c>
      <c r="AQ40">
        <v>4.1000000000000002E-2</v>
      </c>
      <c r="AU40">
        <v>6.9000000000000006E-2</v>
      </c>
      <c r="AY40">
        <v>0.19</v>
      </c>
      <c r="BB40" s="4">
        <v>0.11799999999999999</v>
      </c>
      <c r="BI40">
        <v>8.2000000000000003E-2</v>
      </c>
      <c r="BJ40">
        <v>2.8000000000000001E-2</v>
      </c>
      <c r="BL40">
        <v>0.05</v>
      </c>
      <c r="BZ40" s="6">
        <f t="shared" si="9"/>
        <v>0.97100000000000009</v>
      </c>
    </row>
    <row r="41" spans="1:78" x14ac:dyDescent="0.25">
      <c r="A41" s="1">
        <f t="shared" si="8"/>
        <v>34626</v>
      </c>
      <c r="B41" s="3" t="s">
        <v>80</v>
      </c>
      <c r="D41" s="1">
        <v>34620</v>
      </c>
      <c r="E41" s="1">
        <v>34626</v>
      </c>
      <c r="F41" s="3"/>
      <c r="G41" s="3">
        <v>34660</v>
      </c>
      <c r="H41" t="s">
        <v>51</v>
      </c>
      <c r="J41" s="1" t="s">
        <v>0</v>
      </c>
      <c r="K41" s="7" t="s">
        <v>117</v>
      </c>
      <c r="L41" s="9"/>
      <c r="M41" s="9"/>
      <c r="N41" s="9"/>
      <c r="O41">
        <v>1043</v>
      </c>
      <c r="S41" s="4">
        <v>0.54200000000000004</v>
      </c>
      <c r="U41">
        <v>4.8000000000000001E-2</v>
      </c>
      <c r="V41">
        <v>1.7000000000000001E-2</v>
      </c>
      <c r="AB41">
        <v>1.2E-2</v>
      </c>
      <c r="AE41">
        <v>3.3000000000000002E-2</v>
      </c>
      <c r="AJ41">
        <v>1.7000000000000001E-2</v>
      </c>
      <c r="AL41">
        <v>3.7999999999999999E-2</v>
      </c>
      <c r="AP41">
        <v>0.22500000000000001</v>
      </c>
      <c r="AQ41">
        <v>0.06</v>
      </c>
      <c r="AU41">
        <v>9.1999999999999998E-2</v>
      </c>
      <c r="AX41">
        <v>0.19800000000000001</v>
      </c>
      <c r="AZ41">
        <v>0.05</v>
      </c>
      <c r="BB41" s="4">
        <v>0.14000000000000001</v>
      </c>
      <c r="BJ41">
        <v>4.3999999999999997E-2</v>
      </c>
      <c r="BZ41" s="6">
        <f t="shared" si="9"/>
        <v>0.97400000000000009</v>
      </c>
    </row>
    <row r="42" spans="1:78" x14ac:dyDescent="0.25">
      <c r="A42" s="1">
        <f t="shared" si="8"/>
        <v>34561</v>
      </c>
      <c r="B42" s="3" t="s">
        <v>80</v>
      </c>
      <c r="D42" s="1"/>
      <c r="E42" s="1"/>
      <c r="F42" s="3">
        <v>34561</v>
      </c>
      <c r="G42" s="3"/>
      <c r="H42" t="s">
        <v>51</v>
      </c>
      <c r="J42" s="1" t="s">
        <v>0</v>
      </c>
      <c r="K42" s="7"/>
      <c r="L42" s="9" t="s">
        <v>117</v>
      </c>
      <c r="M42" s="9"/>
      <c r="N42" s="9"/>
      <c r="U42">
        <v>8.5999999999999993E-2</v>
      </c>
      <c r="AB42">
        <v>8.0000000000000002E-3</v>
      </c>
      <c r="AE42">
        <v>1.0999999999999999E-2</v>
      </c>
      <c r="AJ42">
        <v>1.7000000000000001E-2</v>
      </c>
      <c r="AL42">
        <v>0.02</v>
      </c>
      <c r="AP42">
        <v>0.215</v>
      </c>
      <c r="AQ42">
        <v>0.06</v>
      </c>
      <c r="AU42">
        <v>7.5999999999999998E-2</v>
      </c>
      <c r="AX42">
        <v>0.28199999999999997</v>
      </c>
      <c r="AZ42">
        <v>4.7E-2</v>
      </c>
      <c r="BB42" s="4">
        <v>0.129</v>
      </c>
      <c r="BJ42">
        <v>3.5000000000000003E-2</v>
      </c>
      <c r="BZ42" s="6">
        <f t="shared" si="9"/>
        <v>0.98599999999999999</v>
      </c>
    </row>
    <row r="43" spans="1:78" x14ac:dyDescent="0.25">
      <c r="A43" s="1">
        <f t="shared" si="8"/>
        <v>34479</v>
      </c>
      <c r="B43" s="3"/>
      <c r="C43" s="3" t="s">
        <v>64</v>
      </c>
      <c r="D43" s="3">
        <v>34478</v>
      </c>
      <c r="E43" s="3">
        <v>34479</v>
      </c>
      <c r="F43" s="3"/>
      <c r="G43" s="3">
        <v>34482</v>
      </c>
      <c r="H43" t="s">
        <v>137</v>
      </c>
      <c r="J43" s="1" t="s">
        <v>109</v>
      </c>
      <c r="K43" s="7" t="s">
        <v>115</v>
      </c>
      <c r="L43" s="9"/>
      <c r="M43" s="9"/>
      <c r="N43" s="9"/>
      <c r="R43">
        <v>540</v>
      </c>
      <c r="T43" s="4" t="s">
        <v>96</v>
      </c>
      <c r="U43">
        <v>2.8000000000000001E-2</v>
      </c>
      <c r="AE43">
        <v>1.4999999999999999E-2</v>
      </c>
      <c r="AJ43">
        <v>2.7E-2</v>
      </c>
      <c r="AK43">
        <v>9.2999999999999999E-2</v>
      </c>
      <c r="AN43">
        <v>5.0999999999999997E-2</v>
      </c>
      <c r="AP43">
        <v>4.5999999999999999E-2</v>
      </c>
      <c r="AQ43">
        <v>1.2E-2</v>
      </c>
      <c r="AU43">
        <v>0.08</v>
      </c>
      <c r="AY43">
        <v>0.114</v>
      </c>
      <c r="BB43" s="4">
        <v>5.8999999999999997E-2</v>
      </c>
      <c r="BJ43">
        <v>1.7000000000000001E-2</v>
      </c>
      <c r="BM43">
        <v>0.03</v>
      </c>
      <c r="BX43">
        <v>0.13400000000000001</v>
      </c>
      <c r="BY43">
        <v>0.26200000000000001</v>
      </c>
      <c r="BZ43" s="6">
        <f t="shared" si="9"/>
        <v>0.96799999999999997</v>
      </c>
    </row>
    <row r="44" spans="1:78" x14ac:dyDescent="0.25">
      <c r="A44" s="1">
        <f t="shared" si="8"/>
        <v>34479</v>
      </c>
      <c r="B44" s="3" t="s">
        <v>79</v>
      </c>
      <c r="C44" s="3"/>
      <c r="D44" s="3">
        <v>34478</v>
      </c>
      <c r="E44" s="3">
        <v>34479</v>
      </c>
      <c r="F44" s="3"/>
      <c r="G44" s="3">
        <v>34482</v>
      </c>
      <c r="H44" t="s">
        <v>137</v>
      </c>
      <c r="J44" s="1" t="s">
        <v>109</v>
      </c>
      <c r="K44" s="7" t="s">
        <v>115</v>
      </c>
      <c r="L44" s="9"/>
      <c r="M44" s="9"/>
      <c r="N44" s="9"/>
      <c r="R44">
        <v>540</v>
      </c>
      <c r="T44" s="4" t="s">
        <v>96</v>
      </c>
      <c r="U44">
        <v>3.7999999999999999E-2</v>
      </c>
      <c r="AE44">
        <v>0.02</v>
      </c>
      <c r="AJ44">
        <v>3.5999999999999997E-2</v>
      </c>
      <c r="AK44">
        <v>0.126</v>
      </c>
      <c r="AN44">
        <v>6.9000000000000006E-2</v>
      </c>
      <c r="AP44">
        <v>6.3E-2</v>
      </c>
      <c r="AQ44">
        <v>1.6E-2</v>
      </c>
      <c r="AU44">
        <v>0.109</v>
      </c>
      <c r="AY44">
        <v>0.155</v>
      </c>
      <c r="BB44" s="4">
        <v>0.08</v>
      </c>
      <c r="BJ44">
        <v>2.3E-2</v>
      </c>
      <c r="BM44">
        <v>0.04</v>
      </c>
      <c r="BX44">
        <v>0.18099999999999999</v>
      </c>
      <c r="BZ44" s="6">
        <f t="shared" si="9"/>
        <v>0.95599999999999996</v>
      </c>
    </row>
    <row r="45" spans="1:78" x14ac:dyDescent="0.25">
      <c r="A45" s="1">
        <f t="shared" si="8"/>
        <v>34477</v>
      </c>
      <c r="C45" s="3" t="s">
        <v>77</v>
      </c>
      <c r="D45" s="3">
        <v>34473</v>
      </c>
      <c r="E45" s="3">
        <v>34477</v>
      </c>
      <c r="F45" s="3"/>
      <c r="G45" s="3">
        <v>34481</v>
      </c>
      <c r="H45" t="s">
        <v>24</v>
      </c>
      <c r="J45" s="1" t="s">
        <v>109</v>
      </c>
      <c r="K45" s="7" t="s">
        <v>114</v>
      </c>
      <c r="L45" s="9"/>
      <c r="M45" s="9"/>
      <c r="N45" s="9"/>
      <c r="R45">
        <v>602</v>
      </c>
      <c r="U45">
        <v>4.5999999999999999E-2</v>
      </c>
      <c r="AA45">
        <v>1.2999999999999999E-2</v>
      </c>
      <c r="AE45">
        <v>1.4999999999999999E-2</v>
      </c>
      <c r="AJ45">
        <v>4.7E-2</v>
      </c>
      <c r="AK45">
        <v>9.1999999999999998E-2</v>
      </c>
      <c r="AL45">
        <v>0.01</v>
      </c>
      <c r="AP45">
        <v>2.1999999999999999E-2</v>
      </c>
      <c r="AQ45">
        <v>0.02</v>
      </c>
      <c r="AU45">
        <v>5.0999999999999997E-2</v>
      </c>
      <c r="AY45">
        <v>6.5000000000000002E-2</v>
      </c>
      <c r="BB45" s="4">
        <v>5.1999999999999998E-2</v>
      </c>
      <c r="BJ45">
        <v>1.2999999999999999E-2</v>
      </c>
      <c r="BX45">
        <v>0.45</v>
      </c>
      <c r="BY45">
        <v>0.10199999999999999</v>
      </c>
      <c r="BZ45" s="6">
        <f t="shared" si="9"/>
        <v>0.998</v>
      </c>
    </row>
    <row r="46" spans="1:78" x14ac:dyDescent="0.25">
      <c r="A46" s="1">
        <f t="shared" si="8"/>
        <v>34477</v>
      </c>
      <c r="B46" s="3" t="s">
        <v>80</v>
      </c>
      <c r="C46" s="3"/>
      <c r="D46" s="3">
        <v>34473</v>
      </c>
      <c r="E46" s="3">
        <v>34477</v>
      </c>
      <c r="F46" s="3"/>
      <c r="G46" s="3">
        <v>34481</v>
      </c>
      <c r="H46" t="s">
        <v>24</v>
      </c>
      <c r="J46" s="1" t="s">
        <v>109</v>
      </c>
      <c r="K46" s="7" t="s">
        <v>114</v>
      </c>
      <c r="L46" s="9"/>
      <c r="M46" s="9"/>
      <c r="N46" s="9"/>
      <c r="R46">
        <v>602</v>
      </c>
      <c r="U46">
        <v>0.10199999999999999</v>
      </c>
      <c r="AA46">
        <v>0.03</v>
      </c>
      <c r="AE46">
        <v>3.4000000000000002E-2</v>
      </c>
      <c r="AJ46">
        <v>0.106</v>
      </c>
      <c r="AK46">
        <v>0.20499999999999999</v>
      </c>
      <c r="AL46">
        <v>2.3E-2</v>
      </c>
      <c r="AP46">
        <v>4.9000000000000002E-2</v>
      </c>
      <c r="AQ46">
        <v>4.4999999999999998E-2</v>
      </c>
      <c r="AU46">
        <v>0.114</v>
      </c>
      <c r="AY46">
        <v>0.14399999999999999</v>
      </c>
      <c r="BB46" s="4">
        <v>0.11700000000000001</v>
      </c>
      <c r="BJ46">
        <v>0.03</v>
      </c>
      <c r="BZ46" s="6">
        <f t="shared" si="9"/>
        <v>0.99900000000000011</v>
      </c>
    </row>
    <row r="47" spans="1:78" x14ac:dyDescent="0.25">
      <c r="A47" s="1">
        <f t="shared" si="8"/>
        <v>34473</v>
      </c>
      <c r="B47" s="3" t="s">
        <v>78</v>
      </c>
      <c r="C47" s="3" t="s">
        <v>64</v>
      </c>
      <c r="D47" s="1">
        <v>34470</v>
      </c>
      <c r="E47" s="1">
        <v>34473</v>
      </c>
      <c r="F47" s="3"/>
      <c r="G47" s="3">
        <v>34479</v>
      </c>
      <c r="H47" t="s">
        <v>51</v>
      </c>
      <c r="I47" t="s">
        <v>97</v>
      </c>
      <c r="J47" s="1" t="s">
        <v>111</v>
      </c>
      <c r="K47" s="7" t="s">
        <v>112</v>
      </c>
      <c r="L47" s="9"/>
      <c r="M47" s="9"/>
      <c r="N47" s="9"/>
      <c r="R47">
        <v>425</v>
      </c>
      <c r="T47" s="4" t="s">
        <v>96</v>
      </c>
      <c r="V47">
        <v>3.9E-2</v>
      </c>
      <c r="AE47">
        <v>4.8000000000000001E-2</v>
      </c>
      <c r="AU47">
        <v>9.1999999999999998E-2</v>
      </c>
      <c r="BG47">
        <v>0.16800000000000001</v>
      </c>
      <c r="BJ47">
        <v>0.28000000000000003</v>
      </c>
      <c r="BV47">
        <v>0.105</v>
      </c>
      <c r="BY47">
        <v>0.26800000000000002</v>
      </c>
      <c r="BZ47" s="6">
        <f t="shared" si="9"/>
        <v>1</v>
      </c>
    </row>
    <row r="48" spans="1:78" x14ac:dyDescent="0.25">
      <c r="A48" s="1">
        <f t="shared" si="8"/>
        <v>34473</v>
      </c>
      <c r="B48" s="3" t="s">
        <v>80</v>
      </c>
      <c r="C48" s="3"/>
      <c r="D48" s="1">
        <v>34470</v>
      </c>
      <c r="E48" s="1">
        <v>34473</v>
      </c>
      <c r="F48" s="3"/>
      <c r="G48" s="3">
        <v>34479</v>
      </c>
      <c r="H48" t="s">
        <v>51</v>
      </c>
      <c r="I48" t="s">
        <v>97</v>
      </c>
      <c r="J48" s="1" t="s">
        <v>111</v>
      </c>
      <c r="K48" s="7" t="s">
        <v>112</v>
      </c>
      <c r="L48" s="9"/>
      <c r="M48" s="9"/>
      <c r="N48" s="9"/>
      <c r="R48">
        <v>425</v>
      </c>
      <c r="T48" s="4" t="s">
        <v>96</v>
      </c>
      <c r="V48">
        <v>5.2999999999999999E-2</v>
      </c>
      <c r="AE48">
        <v>6.6000000000000003E-2</v>
      </c>
      <c r="AU48">
        <v>0.125</v>
      </c>
      <c r="BG48">
        <v>0.22900000000000001</v>
      </c>
      <c r="BJ48">
        <v>0.38200000000000001</v>
      </c>
      <c r="BV48">
        <v>0.14399999999999999</v>
      </c>
      <c r="BZ48" s="6">
        <f t="shared" si="9"/>
        <v>0.999</v>
      </c>
    </row>
    <row r="49" spans="1:78" x14ac:dyDescent="0.25">
      <c r="A49" s="1">
        <f t="shared" si="8"/>
        <v>34472</v>
      </c>
      <c r="B49" s="3" t="s">
        <v>80</v>
      </c>
      <c r="D49" s="1">
        <v>34466</v>
      </c>
      <c r="E49" s="1">
        <v>34472</v>
      </c>
      <c r="F49" s="3"/>
      <c r="G49" s="3">
        <v>34501</v>
      </c>
      <c r="H49" t="s">
        <v>51</v>
      </c>
      <c r="J49" s="1" t="s">
        <v>0</v>
      </c>
      <c r="K49" s="7" t="s">
        <v>116</v>
      </c>
      <c r="L49" s="9"/>
      <c r="M49" s="9"/>
      <c r="N49" s="9"/>
      <c r="O49">
        <v>1056</v>
      </c>
      <c r="S49" s="4">
        <v>0.53500000000000003</v>
      </c>
      <c r="U49">
        <v>5.8999999999999997E-2</v>
      </c>
      <c r="V49">
        <v>8.0000000000000002E-3</v>
      </c>
      <c r="AB49">
        <v>8.0000000000000002E-3</v>
      </c>
      <c r="AE49">
        <v>0.03</v>
      </c>
      <c r="AJ49">
        <v>4.1000000000000002E-2</v>
      </c>
      <c r="AK49">
        <v>7.0999999999999994E-2</v>
      </c>
      <c r="AL49">
        <v>0.04</v>
      </c>
      <c r="AP49">
        <v>0.18099999999999999</v>
      </c>
      <c r="AQ49">
        <v>6.0999999999999999E-2</v>
      </c>
      <c r="AU49">
        <v>9.2999999999999999E-2</v>
      </c>
      <c r="AX49">
        <v>0.17599999999999999</v>
      </c>
      <c r="AZ49">
        <v>3.4000000000000002E-2</v>
      </c>
      <c r="BB49" s="4">
        <v>0.105</v>
      </c>
      <c r="BJ49">
        <v>2.5000000000000001E-2</v>
      </c>
      <c r="BZ49" s="6">
        <f t="shared" si="9"/>
        <v>0.93200000000000005</v>
      </c>
    </row>
    <row r="50" spans="1:78" x14ac:dyDescent="0.25">
      <c r="A50" s="1">
        <f t="shared" si="8"/>
        <v>34472</v>
      </c>
      <c r="B50" s="3" t="s">
        <v>78</v>
      </c>
      <c r="C50" s="3" t="s">
        <v>64</v>
      </c>
      <c r="D50" s="1">
        <v>34468</v>
      </c>
      <c r="E50" s="1">
        <v>34472</v>
      </c>
      <c r="F50" s="3"/>
      <c r="G50" s="3">
        <v>34479</v>
      </c>
      <c r="H50" t="s">
        <v>51</v>
      </c>
      <c r="I50" t="s">
        <v>97</v>
      </c>
      <c r="J50" s="1" t="s">
        <v>109</v>
      </c>
      <c r="K50" s="7" t="s">
        <v>113</v>
      </c>
      <c r="L50" s="9"/>
      <c r="M50" s="9"/>
      <c r="N50" s="9"/>
      <c r="R50">
        <v>419</v>
      </c>
      <c r="T50" s="4" t="s">
        <v>96</v>
      </c>
      <c r="U50">
        <v>0.04</v>
      </c>
      <c r="AA50">
        <v>1.4999999999999999E-2</v>
      </c>
      <c r="AE50">
        <v>1.2999999999999999E-2</v>
      </c>
      <c r="AJ50">
        <v>0.02</v>
      </c>
      <c r="AK50">
        <v>0.111</v>
      </c>
      <c r="AL50">
        <v>2.8000000000000001E-2</v>
      </c>
      <c r="AP50">
        <v>7.0000000000000007E-2</v>
      </c>
      <c r="AS50">
        <v>4.4999999999999998E-2</v>
      </c>
      <c r="AU50">
        <v>6.3E-2</v>
      </c>
      <c r="AY50">
        <v>0.18099999999999999</v>
      </c>
      <c r="BB50" s="4">
        <v>6.0999999999999999E-2</v>
      </c>
      <c r="BC50">
        <v>8.0000000000000002E-3</v>
      </c>
      <c r="BJ50">
        <v>1.7000000000000001E-2</v>
      </c>
      <c r="BM50">
        <v>1.7000000000000001E-2</v>
      </c>
      <c r="BR50">
        <v>3.0000000000000001E-3</v>
      </c>
      <c r="BS50">
        <v>5.0000000000000001E-3</v>
      </c>
      <c r="BY50">
        <v>0.30299999999999999</v>
      </c>
      <c r="BZ50" s="6">
        <f t="shared" si="9"/>
        <v>1</v>
      </c>
    </row>
    <row r="51" spans="1:78" x14ac:dyDescent="0.25">
      <c r="A51" s="1">
        <f t="shared" si="8"/>
        <v>34472</v>
      </c>
      <c r="B51" s="3" t="s">
        <v>80</v>
      </c>
      <c r="C51" s="3"/>
      <c r="D51" s="1">
        <v>34468</v>
      </c>
      <c r="E51" s="1">
        <v>34472</v>
      </c>
      <c r="F51" s="3"/>
      <c r="G51" s="3">
        <v>34479</v>
      </c>
      <c r="H51" t="s">
        <v>51</v>
      </c>
      <c r="I51" t="s">
        <v>97</v>
      </c>
      <c r="J51" s="1" t="s">
        <v>109</v>
      </c>
      <c r="K51" s="7" t="s">
        <v>113</v>
      </c>
      <c r="L51" s="9"/>
      <c r="M51" s="9"/>
      <c r="N51" s="9"/>
      <c r="R51">
        <v>419</v>
      </c>
      <c r="T51" s="4" t="s">
        <v>96</v>
      </c>
      <c r="U51">
        <v>5.8000000000000003E-2</v>
      </c>
      <c r="AA51">
        <v>2.1999999999999999E-2</v>
      </c>
      <c r="AE51">
        <v>1.7999999999999999E-2</v>
      </c>
      <c r="AJ51">
        <v>2.9000000000000001E-2</v>
      </c>
      <c r="AK51">
        <v>0.159</v>
      </c>
      <c r="AL51">
        <v>0.04</v>
      </c>
      <c r="AP51">
        <v>0.10100000000000001</v>
      </c>
      <c r="AS51">
        <v>6.5000000000000002E-2</v>
      </c>
      <c r="AU51">
        <v>0.09</v>
      </c>
      <c r="AY51">
        <v>0.26</v>
      </c>
      <c r="BB51" s="4">
        <v>8.6999999999999994E-2</v>
      </c>
      <c r="BC51">
        <v>1.0999999999999999E-2</v>
      </c>
      <c r="BJ51">
        <v>2.5000000000000001E-2</v>
      </c>
      <c r="BM51">
        <v>2.5000000000000001E-2</v>
      </c>
      <c r="BR51">
        <v>4.0000000000000001E-3</v>
      </c>
      <c r="BS51">
        <v>7.0000000000000001E-3</v>
      </c>
      <c r="BZ51" s="6">
        <f t="shared" si="9"/>
        <v>1.0010000000000001</v>
      </c>
    </row>
    <row r="52" spans="1:78" x14ac:dyDescent="0.25">
      <c r="A52" s="1">
        <f t="shared" si="8"/>
        <v>34472</v>
      </c>
      <c r="B52" s="3" t="s">
        <v>78</v>
      </c>
      <c r="C52" s="3" t="s">
        <v>64</v>
      </c>
      <c r="D52" s="1">
        <v>34468</v>
      </c>
      <c r="E52" s="1">
        <v>34472</v>
      </c>
      <c r="F52" s="3"/>
      <c r="G52" s="3">
        <v>34477</v>
      </c>
      <c r="H52" t="s">
        <v>51</v>
      </c>
      <c r="I52" t="s">
        <v>97</v>
      </c>
      <c r="J52" s="1" t="s">
        <v>110</v>
      </c>
      <c r="K52" s="7" t="s">
        <v>108</v>
      </c>
      <c r="L52" s="9"/>
      <c r="M52" s="9"/>
      <c r="N52" s="9"/>
      <c r="R52">
        <v>401</v>
      </c>
      <c r="T52" s="4" t="s">
        <v>96</v>
      </c>
      <c r="U52">
        <v>0.40300000000000002</v>
      </c>
      <c r="AF52">
        <v>0.16500000000000001</v>
      </c>
      <c r="AJ52">
        <v>7.0000000000000001E-3</v>
      </c>
      <c r="AO52" s="4">
        <v>0.156</v>
      </c>
      <c r="AP52">
        <v>4.3999999999999997E-2</v>
      </c>
      <c r="BJ52">
        <v>4.1000000000000002E-2</v>
      </c>
      <c r="BY52">
        <v>0.185</v>
      </c>
      <c r="BZ52" s="6">
        <f t="shared" si="9"/>
        <v>1.0010000000000001</v>
      </c>
    </row>
    <row r="53" spans="1:78" x14ac:dyDescent="0.25">
      <c r="A53" s="1">
        <f t="shared" si="8"/>
        <v>34472</v>
      </c>
      <c r="B53" s="3" t="s">
        <v>80</v>
      </c>
      <c r="C53" s="3"/>
      <c r="D53" s="1">
        <v>34468</v>
      </c>
      <c r="E53" s="1">
        <v>34472</v>
      </c>
      <c r="F53" s="3"/>
      <c r="G53" s="3">
        <v>34477</v>
      </c>
      <c r="H53" t="s">
        <v>51</v>
      </c>
      <c r="I53" t="s">
        <v>97</v>
      </c>
      <c r="J53" s="1" t="s">
        <v>110</v>
      </c>
      <c r="K53" s="7" t="s">
        <v>108</v>
      </c>
      <c r="L53" s="9"/>
      <c r="M53" s="9"/>
      <c r="N53" s="9"/>
      <c r="R53">
        <v>401</v>
      </c>
      <c r="T53" s="4" t="s">
        <v>96</v>
      </c>
      <c r="U53">
        <v>0.49399999999999999</v>
      </c>
      <c r="AF53">
        <v>0.20300000000000001</v>
      </c>
      <c r="AJ53">
        <v>8.0000000000000002E-3</v>
      </c>
      <c r="AO53" s="4">
        <v>0.191</v>
      </c>
      <c r="AP53">
        <v>5.3999999999999999E-2</v>
      </c>
      <c r="BJ53">
        <v>0.05</v>
      </c>
      <c r="BZ53" s="6">
        <f t="shared" si="9"/>
        <v>1.0000000000000002</v>
      </c>
    </row>
    <row r="54" spans="1:78" x14ac:dyDescent="0.25">
      <c r="A54" s="1">
        <f t="shared" si="8"/>
        <v>34454</v>
      </c>
      <c r="B54" s="3" t="s">
        <v>79</v>
      </c>
      <c r="C54" s="4" t="s">
        <v>63</v>
      </c>
      <c r="D54" s="1">
        <v>34448</v>
      </c>
      <c r="E54" s="1">
        <v>34454</v>
      </c>
      <c r="F54" s="3"/>
      <c r="G54" s="3"/>
      <c r="H54" t="s">
        <v>51</v>
      </c>
      <c r="J54" s="1" t="s">
        <v>61</v>
      </c>
      <c r="L54" s="9" t="s">
        <v>136</v>
      </c>
      <c r="M54" s="9"/>
      <c r="N54" s="9"/>
      <c r="R54">
        <v>1035</v>
      </c>
      <c r="U54">
        <v>3.1E-2</v>
      </c>
      <c r="V54">
        <v>7.0000000000000001E-3</v>
      </c>
      <c r="AB54">
        <v>4.0000000000000001E-3</v>
      </c>
      <c r="AE54">
        <v>3.1E-2</v>
      </c>
      <c r="AJ54">
        <v>1.6E-2</v>
      </c>
      <c r="AK54">
        <v>2.1000000000000001E-2</v>
      </c>
      <c r="AN54">
        <v>2.9000000000000001E-2</v>
      </c>
      <c r="AP54">
        <v>0.13300000000000001</v>
      </c>
      <c r="AQ54">
        <v>0.03</v>
      </c>
      <c r="AU54">
        <v>6.2E-2</v>
      </c>
      <c r="AX54">
        <v>0.11899999999999999</v>
      </c>
      <c r="AZ54">
        <v>4.2000000000000003E-2</v>
      </c>
      <c r="BB54" s="4">
        <v>0.10199999999999999</v>
      </c>
      <c r="BJ54">
        <v>3.2000000000000001E-2</v>
      </c>
      <c r="BX54">
        <v>0.26700000000000002</v>
      </c>
      <c r="BZ54" s="6">
        <f t="shared" si="9"/>
        <v>0.92600000000000005</v>
      </c>
    </row>
    <row r="55" spans="1:78" x14ac:dyDescent="0.25">
      <c r="A55" s="1">
        <f t="shared" si="8"/>
        <v>34454</v>
      </c>
      <c r="B55" s="3" t="s">
        <v>80</v>
      </c>
      <c r="D55" s="1">
        <v>34448</v>
      </c>
      <c r="E55" s="1">
        <v>34454</v>
      </c>
      <c r="F55" s="3"/>
      <c r="G55" s="3"/>
      <c r="H55" t="s">
        <v>51</v>
      </c>
      <c r="J55" s="1" t="s">
        <v>61</v>
      </c>
      <c r="L55" s="9" t="s">
        <v>136</v>
      </c>
      <c r="M55" s="9"/>
      <c r="N55" s="9"/>
      <c r="R55">
        <v>1035</v>
      </c>
      <c r="U55">
        <v>4.2000000000000003E-2</v>
      </c>
      <c r="V55">
        <v>0.01</v>
      </c>
      <c r="AB55">
        <v>6.0000000000000001E-3</v>
      </c>
      <c r="AE55">
        <v>4.2000000000000003E-2</v>
      </c>
      <c r="AJ55">
        <v>2.1999999999999999E-2</v>
      </c>
      <c r="AK55">
        <v>2.9000000000000001E-2</v>
      </c>
      <c r="AN55">
        <v>3.9E-2</v>
      </c>
      <c r="AP55">
        <v>0.18099999999999999</v>
      </c>
      <c r="AQ55">
        <v>4.1000000000000002E-2</v>
      </c>
      <c r="AU55">
        <v>8.5000000000000006E-2</v>
      </c>
      <c r="AX55">
        <v>0.16300000000000001</v>
      </c>
      <c r="AZ55">
        <v>5.7000000000000002E-2</v>
      </c>
      <c r="BB55" s="4">
        <v>0.13900000000000001</v>
      </c>
      <c r="BJ55">
        <v>4.2999999999999997E-2</v>
      </c>
      <c r="BZ55" s="6">
        <f t="shared" si="9"/>
        <v>0.89900000000000013</v>
      </c>
    </row>
    <row r="56" spans="1:78" x14ac:dyDescent="0.25">
      <c r="A56" s="1">
        <f t="shared" si="8"/>
        <v>34454</v>
      </c>
      <c r="B56" s="3" t="s">
        <v>79</v>
      </c>
      <c r="C56" s="4" t="s">
        <v>63</v>
      </c>
      <c r="D56" s="1">
        <v>34448</v>
      </c>
      <c r="E56" s="1">
        <v>34454</v>
      </c>
      <c r="F56" s="3"/>
      <c r="G56" s="3"/>
      <c r="H56" t="s">
        <v>51</v>
      </c>
      <c r="J56" s="1" t="s">
        <v>109</v>
      </c>
      <c r="L56" s="9" t="s">
        <v>136</v>
      </c>
      <c r="M56" s="9"/>
      <c r="N56" s="9"/>
      <c r="U56">
        <v>4.2000000000000003E-2</v>
      </c>
      <c r="V56">
        <v>8.0000000000000002E-3</v>
      </c>
      <c r="AB56">
        <v>5.0000000000000001E-3</v>
      </c>
      <c r="AE56">
        <v>2.7E-2</v>
      </c>
      <c r="AJ56">
        <v>1.0999999999999999E-2</v>
      </c>
      <c r="AK56">
        <v>4.3999999999999997E-2</v>
      </c>
      <c r="AM56" s="4">
        <v>2.1999999999999999E-2</v>
      </c>
      <c r="AP56">
        <v>7.0999999999999994E-2</v>
      </c>
      <c r="AQ56">
        <v>2.4E-2</v>
      </c>
      <c r="AU56">
        <v>9.0999999999999998E-2</v>
      </c>
      <c r="AX56">
        <v>0.16400000000000001</v>
      </c>
      <c r="AZ56">
        <v>0.05</v>
      </c>
      <c r="BB56" s="4">
        <v>7.0999999999999994E-2</v>
      </c>
      <c r="BJ56">
        <v>2.8000000000000001E-2</v>
      </c>
      <c r="BX56">
        <v>0.24199999999999999</v>
      </c>
      <c r="BZ56" s="6">
        <f t="shared" si="9"/>
        <v>0.9</v>
      </c>
    </row>
    <row r="57" spans="1:78" x14ac:dyDescent="0.25">
      <c r="A57" s="1">
        <f t="shared" si="8"/>
        <v>34454</v>
      </c>
      <c r="B57" s="3" t="s">
        <v>80</v>
      </c>
      <c r="D57" s="1">
        <v>34448</v>
      </c>
      <c r="E57" s="1">
        <v>34454</v>
      </c>
      <c r="F57" s="3"/>
      <c r="G57" s="3"/>
      <c r="H57" t="s">
        <v>51</v>
      </c>
      <c r="J57" s="1" t="s">
        <v>109</v>
      </c>
      <c r="L57" s="9" t="s">
        <v>136</v>
      </c>
      <c r="M57" s="9"/>
      <c r="N57" s="9"/>
      <c r="U57">
        <v>5.5E-2</v>
      </c>
      <c r="V57">
        <v>0.01</v>
      </c>
      <c r="AB57">
        <v>7.0000000000000001E-3</v>
      </c>
      <c r="AE57">
        <v>3.5000000000000003E-2</v>
      </c>
      <c r="AJ57">
        <v>1.4E-2</v>
      </c>
      <c r="AK57">
        <v>5.8000000000000003E-2</v>
      </c>
      <c r="AM57" s="4">
        <v>2.9000000000000001E-2</v>
      </c>
      <c r="AP57">
        <v>9.4E-2</v>
      </c>
      <c r="AQ57">
        <v>3.2000000000000001E-2</v>
      </c>
      <c r="AU57">
        <v>0.12</v>
      </c>
      <c r="AX57">
        <v>0.217</v>
      </c>
      <c r="AZ57">
        <v>6.6000000000000003E-2</v>
      </c>
      <c r="BB57" s="4">
        <v>9.4E-2</v>
      </c>
      <c r="BJ57">
        <v>3.6999999999999998E-2</v>
      </c>
      <c r="BZ57" s="6">
        <f t="shared" si="9"/>
        <v>0.8680000000000001</v>
      </c>
    </row>
    <row r="58" spans="1:78" x14ac:dyDescent="0.25">
      <c r="A58" s="1">
        <f t="shared" si="8"/>
        <v>34449</v>
      </c>
      <c r="C58" s="3" t="s">
        <v>77</v>
      </c>
      <c r="D58" s="4"/>
      <c r="E58" s="3">
        <v>34449</v>
      </c>
      <c r="F58" s="3"/>
      <c r="G58" s="3">
        <v>34452</v>
      </c>
      <c r="H58" t="s">
        <v>24</v>
      </c>
      <c r="I58" t="s">
        <v>106</v>
      </c>
      <c r="J58" s="1" t="s">
        <v>109</v>
      </c>
      <c r="L58" s="9" t="s">
        <v>107</v>
      </c>
      <c r="M58" s="9"/>
      <c r="N58" s="9"/>
      <c r="R58">
        <v>453</v>
      </c>
      <c r="U58">
        <v>7.3999999999999996E-2</v>
      </c>
      <c r="V58">
        <v>2.8000000000000001E-2</v>
      </c>
      <c r="AB58">
        <v>1.4999999999999999E-2</v>
      </c>
      <c r="AE58">
        <v>1.2999999999999999E-2</v>
      </c>
      <c r="AJ58">
        <v>2.8000000000000001E-2</v>
      </c>
      <c r="AK58">
        <v>5.0000000000000001E-3</v>
      </c>
      <c r="AN58">
        <v>6.6000000000000003E-2</v>
      </c>
      <c r="AP58">
        <v>2.5000000000000001E-2</v>
      </c>
      <c r="AQ58">
        <v>1.4999999999999999E-2</v>
      </c>
      <c r="AU58">
        <v>3.6999999999999998E-2</v>
      </c>
      <c r="AX58">
        <v>0.11899999999999999</v>
      </c>
      <c r="BB58" s="4">
        <v>0.107</v>
      </c>
      <c r="BJ58">
        <v>0.02</v>
      </c>
      <c r="BX58">
        <v>0.34799999999999998</v>
      </c>
      <c r="BY58">
        <v>0.10199999999999999</v>
      </c>
      <c r="BZ58" s="6">
        <f t="shared" si="9"/>
        <v>1.002</v>
      </c>
    </row>
    <row r="59" spans="1:78" x14ac:dyDescent="0.25">
      <c r="A59" s="1">
        <f t="shared" si="8"/>
        <v>34449</v>
      </c>
      <c r="B59" s="3" t="s">
        <v>80</v>
      </c>
      <c r="C59" s="3"/>
      <c r="D59" s="4"/>
      <c r="E59" s="3">
        <v>34449</v>
      </c>
      <c r="F59" s="3"/>
      <c r="G59" s="3">
        <v>34452</v>
      </c>
      <c r="H59" t="s">
        <v>24</v>
      </c>
      <c r="I59" t="s">
        <v>106</v>
      </c>
      <c r="J59" s="1" t="s">
        <v>109</v>
      </c>
      <c r="L59" s="9" t="s">
        <v>107</v>
      </c>
      <c r="M59" s="9"/>
      <c r="N59" s="9"/>
      <c r="R59">
        <v>453</v>
      </c>
      <c r="U59">
        <v>0.13500000000000001</v>
      </c>
      <c r="V59">
        <v>0.05</v>
      </c>
      <c r="AB59">
        <v>2.7E-2</v>
      </c>
      <c r="AE59">
        <v>2.3E-2</v>
      </c>
      <c r="AJ59">
        <v>0.05</v>
      </c>
      <c r="AK59">
        <v>8.9999999999999993E-3</v>
      </c>
      <c r="AN59">
        <v>0.12</v>
      </c>
      <c r="AP59">
        <v>4.4999999999999998E-2</v>
      </c>
      <c r="AQ59">
        <v>2.7E-2</v>
      </c>
      <c r="AU59">
        <v>6.8000000000000005E-2</v>
      </c>
      <c r="AX59">
        <v>0.216</v>
      </c>
      <c r="BB59" s="4">
        <v>0.19400000000000001</v>
      </c>
      <c r="BJ59">
        <v>3.5999999999999997E-2</v>
      </c>
      <c r="BZ59" s="6">
        <f t="shared" si="9"/>
        <v>1</v>
      </c>
    </row>
    <row r="60" spans="1:78" x14ac:dyDescent="0.25">
      <c r="A60" s="1">
        <f t="shared" si="8"/>
        <v>34442</v>
      </c>
      <c r="C60" s="3" t="s">
        <v>77</v>
      </c>
      <c r="D60" s="3">
        <v>34435</v>
      </c>
      <c r="E60" s="3">
        <v>34442</v>
      </c>
      <c r="F60" s="3"/>
      <c r="G60" s="3">
        <v>34445</v>
      </c>
      <c r="H60" t="s">
        <v>24</v>
      </c>
      <c r="I60" t="s">
        <v>106</v>
      </c>
      <c r="J60" s="1" t="s">
        <v>109</v>
      </c>
      <c r="L60" s="9" t="s">
        <v>105</v>
      </c>
      <c r="M60" s="9"/>
      <c r="N60" s="9"/>
      <c r="R60">
        <v>452</v>
      </c>
      <c r="U60">
        <v>8.6999999999999994E-2</v>
      </c>
      <c r="V60">
        <v>2.1999999999999999E-2</v>
      </c>
      <c r="AB60">
        <v>1.7000000000000001E-2</v>
      </c>
      <c r="AE60">
        <v>2.5000000000000001E-2</v>
      </c>
      <c r="AJ60">
        <v>0.02</v>
      </c>
      <c r="AK60">
        <v>1.4999999999999999E-2</v>
      </c>
      <c r="AN60">
        <v>4.4999999999999998E-2</v>
      </c>
      <c r="AP60">
        <v>6.2E-2</v>
      </c>
      <c r="AQ60">
        <v>2.1999999999999999E-2</v>
      </c>
      <c r="AU60">
        <v>9.2999999999999999E-2</v>
      </c>
      <c r="AX60">
        <v>0.13700000000000001</v>
      </c>
      <c r="BB60" s="4">
        <v>0.1</v>
      </c>
      <c r="BJ60">
        <v>2.5000000000000001E-2</v>
      </c>
      <c r="BX60">
        <v>0.19700000000000001</v>
      </c>
      <c r="BY60">
        <v>0.13200000000000001</v>
      </c>
      <c r="BZ60" s="6">
        <f t="shared" si="9"/>
        <v>0.999</v>
      </c>
    </row>
    <row r="61" spans="1:78" x14ac:dyDescent="0.25">
      <c r="A61" s="1">
        <f t="shared" si="8"/>
        <v>34442</v>
      </c>
      <c r="B61" s="3" t="s">
        <v>80</v>
      </c>
      <c r="C61" s="3"/>
      <c r="D61" s="3">
        <v>34435</v>
      </c>
      <c r="E61" s="3">
        <v>34442</v>
      </c>
      <c r="F61" s="3"/>
      <c r="G61" s="3">
        <v>34445</v>
      </c>
      <c r="H61" t="s">
        <v>24</v>
      </c>
      <c r="I61" t="s">
        <v>106</v>
      </c>
      <c r="J61" s="1" t="s">
        <v>109</v>
      </c>
      <c r="L61" s="9" t="s">
        <v>105</v>
      </c>
      <c r="M61" s="9"/>
      <c r="N61" s="9"/>
      <c r="R61">
        <v>452</v>
      </c>
      <c r="U61">
        <v>0.13</v>
      </c>
      <c r="V61">
        <v>3.3000000000000002E-2</v>
      </c>
      <c r="AB61">
        <v>2.5999999999999999E-2</v>
      </c>
      <c r="AE61">
        <v>3.6999999999999998E-2</v>
      </c>
      <c r="AJ61">
        <v>0.03</v>
      </c>
      <c r="AK61">
        <v>2.1999999999999999E-2</v>
      </c>
      <c r="AN61">
        <v>6.7000000000000004E-2</v>
      </c>
      <c r="AP61">
        <v>9.2999999999999999E-2</v>
      </c>
      <c r="AQ61">
        <v>3.3000000000000002E-2</v>
      </c>
      <c r="AU61">
        <v>0.13800000000000001</v>
      </c>
      <c r="AX61">
        <v>0.20399999999999999</v>
      </c>
      <c r="BB61" s="4">
        <v>0.14899999999999999</v>
      </c>
      <c r="BJ61">
        <v>3.6999999999999998E-2</v>
      </c>
      <c r="BZ61" s="6">
        <f t="shared" si="9"/>
        <v>0.99900000000000011</v>
      </c>
    </row>
    <row r="62" spans="1:78" x14ac:dyDescent="0.25">
      <c r="A62" s="1">
        <f t="shared" si="8"/>
        <v>34435</v>
      </c>
      <c r="C62" s="3" t="s">
        <v>77</v>
      </c>
      <c r="D62" s="3">
        <v>34428</v>
      </c>
      <c r="E62" s="3">
        <v>34435</v>
      </c>
      <c r="F62" s="3"/>
      <c r="G62" s="3">
        <v>34440</v>
      </c>
      <c r="H62" t="s">
        <v>24</v>
      </c>
      <c r="J62" s="1" t="s">
        <v>61</v>
      </c>
      <c r="L62" s="9" t="s">
        <v>103</v>
      </c>
      <c r="M62" s="9"/>
      <c r="N62" s="9"/>
      <c r="R62">
        <v>684</v>
      </c>
      <c r="U62">
        <v>3.5999999999999997E-2</v>
      </c>
      <c r="V62">
        <v>2.9000000000000001E-2</v>
      </c>
      <c r="AB62">
        <v>1.0999999999999999E-2</v>
      </c>
      <c r="AE62">
        <v>1.4E-2</v>
      </c>
      <c r="AJ62">
        <v>3.1E-2</v>
      </c>
      <c r="AN62">
        <v>2.8000000000000001E-2</v>
      </c>
      <c r="AP62">
        <v>8.7999999999999995E-2</v>
      </c>
      <c r="AQ62">
        <v>1.4E-2</v>
      </c>
      <c r="AU62">
        <v>6.4000000000000001E-2</v>
      </c>
      <c r="AX62">
        <v>6.0999999999999999E-2</v>
      </c>
      <c r="BB62" s="4">
        <v>0.104</v>
      </c>
      <c r="BJ62">
        <v>1.6E-2</v>
      </c>
      <c r="BX62">
        <v>0.35799999999999998</v>
      </c>
      <c r="BY62">
        <v>0.14299999999999999</v>
      </c>
      <c r="BZ62" s="6">
        <f t="shared" si="9"/>
        <v>0.997</v>
      </c>
    </row>
    <row r="63" spans="1:78" x14ac:dyDescent="0.25">
      <c r="A63" s="1">
        <f t="shared" si="8"/>
        <v>34435</v>
      </c>
      <c r="B63" s="3" t="s">
        <v>80</v>
      </c>
      <c r="C63" s="3"/>
      <c r="D63" s="3">
        <v>34428</v>
      </c>
      <c r="E63" s="3">
        <v>34435</v>
      </c>
      <c r="F63" s="3"/>
      <c r="G63" s="3">
        <v>34440</v>
      </c>
      <c r="H63" t="s">
        <v>24</v>
      </c>
      <c r="J63" s="1" t="s">
        <v>61</v>
      </c>
      <c r="L63" s="9" t="s">
        <v>103</v>
      </c>
      <c r="M63" s="9"/>
      <c r="N63" s="9"/>
      <c r="R63">
        <v>684</v>
      </c>
      <c r="U63">
        <v>7.2999999999999995E-2</v>
      </c>
      <c r="V63">
        <v>5.8999999999999997E-2</v>
      </c>
      <c r="AB63">
        <v>2.3E-2</v>
      </c>
      <c r="AE63">
        <v>2.9000000000000001E-2</v>
      </c>
      <c r="AJ63">
        <v>6.2E-2</v>
      </c>
      <c r="AN63">
        <v>5.6000000000000001E-2</v>
      </c>
      <c r="AP63">
        <v>0.17599999999999999</v>
      </c>
      <c r="AQ63">
        <v>2.9000000000000001E-2</v>
      </c>
      <c r="AU63">
        <v>0.129</v>
      </c>
      <c r="AX63">
        <v>0.123</v>
      </c>
      <c r="BB63" s="4">
        <v>0.20799999999999999</v>
      </c>
      <c r="BJ63">
        <v>3.2000000000000001E-2</v>
      </c>
      <c r="BZ63" s="6">
        <f t="shared" si="9"/>
        <v>0.999</v>
      </c>
    </row>
    <row r="64" spans="1:78" x14ac:dyDescent="0.25">
      <c r="A64" s="1">
        <f t="shared" si="8"/>
        <v>34318</v>
      </c>
      <c r="B64" s="3"/>
      <c r="D64" s="4"/>
      <c r="E64" s="4"/>
      <c r="F64" s="3">
        <v>34318</v>
      </c>
      <c r="G64" s="3"/>
      <c r="H64" t="s">
        <v>51</v>
      </c>
      <c r="J64" s="1" t="s">
        <v>0</v>
      </c>
      <c r="L64" s="9" t="s">
        <v>134</v>
      </c>
      <c r="M64" s="9"/>
      <c r="N64" s="9"/>
      <c r="W64">
        <v>0.05</v>
      </c>
      <c r="AJ64">
        <v>9.1999999999999998E-2</v>
      </c>
      <c r="AM64" s="4">
        <v>4.7E-2</v>
      </c>
      <c r="AP64">
        <v>0.14399999999999999</v>
      </c>
      <c r="AQ64">
        <v>0.06</v>
      </c>
      <c r="AU64">
        <v>0.14399999999999999</v>
      </c>
      <c r="AX64">
        <v>0.182</v>
      </c>
      <c r="BB64" s="4">
        <v>0.19400000000000001</v>
      </c>
      <c r="BZ64" s="6">
        <f t="shared" si="9"/>
        <v>0.91299999999999981</v>
      </c>
    </row>
    <row r="65" spans="1:78" x14ac:dyDescent="0.25">
      <c r="A65" s="1">
        <f t="shared" si="8"/>
        <v>34123</v>
      </c>
      <c r="B65" s="3"/>
      <c r="C65" s="3" t="s">
        <v>64</v>
      </c>
      <c r="D65" s="1">
        <v>34122</v>
      </c>
      <c r="E65" s="1">
        <v>34123</v>
      </c>
      <c r="F65" s="3"/>
      <c r="G65" s="3">
        <v>34125</v>
      </c>
      <c r="H65" t="s">
        <v>137</v>
      </c>
      <c r="I65" t="s">
        <v>97</v>
      </c>
      <c r="J65" s="1" t="s">
        <v>0</v>
      </c>
      <c r="K65" s="7" t="s">
        <v>101</v>
      </c>
      <c r="L65" s="9"/>
      <c r="M65" s="9"/>
      <c r="N65" s="9"/>
      <c r="R65">
        <v>977</v>
      </c>
      <c r="T65" s="4" t="s">
        <v>96</v>
      </c>
      <c r="W65">
        <v>6.7000000000000004E-2</v>
      </c>
      <c r="AJ65">
        <v>3.3000000000000002E-2</v>
      </c>
      <c r="AM65" s="4">
        <v>3.4000000000000002E-2</v>
      </c>
      <c r="AP65">
        <v>9.6000000000000002E-2</v>
      </c>
      <c r="AQ65">
        <v>3.2000000000000001E-2</v>
      </c>
      <c r="AT65">
        <v>1.2999999999999999E-2</v>
      </c>
      <c r="AU65">
        <v>4.1000000000000002E-2</v>
      </c>
      <c r="AX65">
        <v>0.14799999999999999</v>
      </c>
      <c r="BA65">
        <v>1.0999999999999999E-2</v>
      </c>
      <c r="BB65" s="4">
        <v>0.20699999999999999</v>
      </c>
      <c r="BJ65">
        <v>1.4E-2</v>
      </c>
      <c r="BP65">
        <v>1.2999999999999999E-2</v>
      </c>
      <c r="BU65">
        <v>1.2E-2</v>
      </c>
      <c r="BX65">
        <v>0.20899999999999999</v>
      </c>
      <c r="BY65">
        <v>4.1000000000000002E-2</v>
      </c>
      <c r="BZ65" s="6">
        <f t="shared" si="9"/>
        <v>0.97099999999999997</v>
      </c>
    </row>
    <row r="66" spans="1:78" x14ac:dyDescent="0.25">
      <c r="A66" s="1">
        <f t="shared" si="8"/>
        <v>34123</v>
      </c>
      <c r="B66" s="3" t="s">
        <v>79</v>
      </c>
      <c r="C66" s="3"/>
      <c r="D66" s="1">
        <v>34122</v>
      </c>
      <c r="E66" s="1">
        <v>34123</v>
      </c>
      <c r="F66" s="3"/>
      <c r="G66" s="3">
        <v>34125</v>
      </c>
      <c r="H66" t="s">
        <v>137</v>
      </c>
      <c r="I66" t="s">
        <v>97</v>
      </c>
      <c r="J66" s="1" t="s">
        <v>0</v>
      </c>
      <c r="K66" s="7" t="s">
        <v>101</v>
      </c>
      <c r="L66" s="9"/>
      <c r="M66" s="9"/>
      <c r="N66" s="9"/>
      <c r="R66">
        <v>977</v>
      </c>
      <c r="T66" s="4" t="s">
        <v>96</v>
      </c>
      <c r="W66">
        <v>7.0000000000000007E-2</v>
      </c>
      <c r="AJ66">
        <v>3.4000000000000002E-2</v>
      </c>
      <c r="AM66" s="4">
        <v>3.5000000000000003E-2</v>
      </c>
      <c r="AP66">
        <v>0.1</v>
      </c>
      <c r="AQ66">
        <v>3.3000000000000002E-2</v>
      </c>
      <c r="AT66">
        <v>1.4E-2</v>
      </c>
      <c r="AU66">
        <v>4.2999999999999997E-2</v>
      </c>
      <c r="AX66">
        <v>0.154</v>
      </c>
      <c r="BA66">
        <v>1.0999999999999999E-2</v>
      </c>
      <c r="BB66" s="4">
        <v>0.216</v>
      </c>
      <c r="BJ66">
        <v>1.4999999999999999E-2</v>
      </c>
      <c r="BP66">
        <v>1.4E-2</v>
      </c>
      <c r="BU66">
        <v>1.2999999999999999E-2</v>
      </c>
      <c r="BX66">
        <v>0.218</v>
      </c>
      <c r="BZ66" s="6">
        <f t="shared" si="9"/>
        <v>0.97</v>
      </c>
    </row>
    <row r="67" spans="1:78" x14ac:dyDescent="0.25">
      <c r="A67" s="1">
        <f t="shared" si="8"/>
        <v>34121</v>
      </c>
      <c r="B67" s="3"/>
      <c r="C67" s="3" t="s">
        <v>64</v>
      </c>
      <c r="D67" s="3">
        <v>34120</v>
      </c>
      <c r="E67" s="3">
        <v>34121</v>
      </c>
      <c r="F67" s="3"/>
      <c r="G67" s="3">
        <v>34124</v>
      </c>
      <c r="H67" t="s">
        <v>137</v>
      </c>
      <c r="I67" t="s">
        <v>97</v>
      </c>
      <c r="J67" s="1" t="s">
        <v>0</v>
      </c>
      <c r="K67" s="7" t="s">
        <v>104</v>
      </c>
      <c r="L67" s="9"/>
      <c r="M67" s="9"/>
      <c r="N67" s="9"/>
      <c r="R67">
        <v>977</v>
      </c>
      <c r="T67" s="4" t="s">
        <v>96</v>
      </c>
      <c r="W67">
        <v>0.10199999999999999</v>
      </c>
      <c r="AE67">
        <v>0.01</v>
      </c>
      <c r="AJ67">
        <v>2.1999999999999999E-2</v>
      </c>
      <c r="AM67" s="4">
        <v>3.2000000000000001E-2</v>
      </c>
      <c r="AP67">
        <v>8.2000000000000003E-2</v>
      </c>
      <c r="AQ67">
        <v>2.1000000000000001E-2</v>
      </c>
      <c r="AT67">
        <v>1.4999999999999999E-2</v>
      </c>
      <c r="AU67">
        <v>3.6999999999999998E-2</v>
      </c>
      <c r="AX67">
        <v>0.11799999999999999</v>
      </c>
      <c r="BA67">
        <v>1.0999999999999999E-2</v>
      </c>
      <c r="BB67" s="4">
        <v>0.19500000000000001</v>
      </c>
      <c r="BJ67">
        <v>1.7999999999999999E-2</v>
      </c>
      <c r="BP67">
        <v>0.01</v>
      </c>
      <c r="BU67">
        <v>8.9999999999999993E-3</v>
      </c>
      <c r="BX67">
        <v>0.23599999999999999</v>
      </c>
      <c r="BY67">
        <v>6.3E-2</v>
      </c>
      <c r="BZ67" s="6">
        <f t="shared" si="9"/>
        <v>0.98100000000000009</v>
      </c>
    </row>
    <row r="68" spans="1:78" x14ac:dyDescent="0.25">
      <c r="A68" s="1">
        <f t="shared" si="8"/>
        <v>34121</v>
      </c>
      <c r="B68" s="3" t="s">
        <v>79</v>
      </c>
      <c r="C68" s="3"/>
      <c r="D68" s="3">
        <v>34120</v>
      </c>
      <c r="E68" s="3">
        <v>34121</v>
      </c>
      <c r="F68" s="3"/>
      <c r="G68" s="3">
        <v>34124</v>
      </c>
      <c r="H68" t="s">
        <v>137</v>
      </c>
      <c r="I68" t="s">
        <v>97</v>
      </c>
      <c r="J68" s="1" t="s">
        <v>0</v>
      </c>
      <c r="K68" s="7" t="s">
        <v>104</v>
      </c>
      <c r="L68" s="9"/>
      <c r="M68" s="9"/>
      <c r="N68" s="9"/>
      <c r="R68">
        <v>977</v>
      </c>
      <c r="T68" s="4" t="s">
        <v>96</v>
      </c>
      <c r="W68">
        <v>0.109</v>
      </c>
      <c r="AE68">
        <v>1.0999999999999999E-2</v>
      </c>
      <c r="AJ68">
        <v>2.3E-2</v>
      </c>
      <c r="AM68" s="4">
        <v>3.4000000000000002E-2</v>
      </c>
      <c r="AP68">
        <v>8.6999999999999994E-2</v>
      </c>
      <c r="AQ68">
        <v>2.1999999999999999E-2</v>
      </c>
      <c r="AT68">
        <v>1.6E-2</v>
      </c>
      <c r="AU68">
        <v>0.04</v>
      </c>
      <c r="AX68">
        <v>0.126</v>
      </c>
      <c r="BA68">
        <v>1.2E-2</v>
      </c>
      <c r="BB68" s="4">
        <v>0.20799999999999999</v>
      </c>
      <c r="BJ68">
        <v>1.9E-2</v>
      </c>
      <c r="BP68">
        <v>1.0999999999999999E-2</v>
      </c>
      <c r="BU68">
        <v>0.01</v>
      </c>
      <c r="BX68">
        <v>0.252</v>
      </c>
      <c r="BZ68" s="6">
        <f t="shared" si="9"/>
        <v>0.98000000000000009</v>
      </c>
    </row>
    <row r="69" spans="1:78" x14ac:dyDescent="0.25">
      <c r="A69" s="1">
        <f t="shared" si="8"/>
        <v>34121</v>
      </c>
      <c r="C69" s="3" t="s">
        <v>77</v>
      </c>
      <c r="E69" s="1">
        <v>34121</v>
      </c>
      <c r="F69" s="3"/>
      <c r="G69" s="3">
        <v>34124</v>
      </c>
      <c r="H69" t="s">
        <v>24</v>
      </c>
      <c r="I69" t="s">
        <v>133</v>
      </c>
      <c r="J69" s="1" t="s">
        <v>0</v>
      </c>
      <c r="K69" s="7" t="s">
        <v>100</v>
      </c>
      <c r="L69" s="9"/>
      <c r="M69" s="9"/>
      <c r="N69" s="9"/>
      <c r="S69" s="4">
        <f>ROUND((0.92-0.812)/(0.961-0.812), 3)</f>
        <v>0.72499999999999998</v>
      </c>
      <c r="W69">
        <v>9.4E-2</v>
      </c>
      <c r="AB69">
        <v>2.5999999999999999E-2</v>
      </c>
      <c r="AE69">
        <v>0.02</v>
      </c>
      <c r="AJ69">
        <v>2.3E-2</v>
      </c>
      <c r="AM69" s="4">
        <v>2.4E-2</v>
      </c>
      <c r="AP69">
        <v>7.0000000000000007E-2</v>
      </c>
      <c r="AQ69">
        <v>2.5000000000000001E-2</v>
      </c>
      <c r="AU69">
        <v>2.5000000000000001E-2</v>
      </c>
      <c r="AX69">
        <v>8.5000000000000006E-2</v>
      </c>
      <c r="BA69">
        <v>2.1000000000000001E-2</v>
      </c>
      <c r="BB69" s="4">
        <v>0.20899999999999999</v>
      </c>
      <c r="BJ69">
        <v>4.1000000000000002E-2</v>
      </c>
      <c r="BP69">
        <v>1.0999999999999999E-2</v>
      </c>
      <c r="BU69">
        <v>6.0000000000000001E-3</v>
      </c>
      <c r="BX69">
        <v>0.23200000000000001</v>
      </c>
      <c r="BY69">
        <v>0.08</v>
      </c>
      <c r="BZ69" s="6">
        <f t="shared" si="9"/>
        <v>0.9920000000000001</v>
      </c>
    </row>
    <row r="70" spans="1:78" x14ac:dyDescent="0.25">
      <c r="A70" s="1">
        <f t="shared" ref="A70:A95" si="10">IF(NOT(ISBLANK(E70)), E70, IF(NOT(ISBLANK(F70)), F70, G70))</f>
        <v>34121</v>
      </c>
      <c r="B70" s="3" t="s">
        <v>80</v>
      </c>
      <c r="C70" s="3"/>
      <c r="E70" s="1">
        <v>34121</v>
      </c>
      <c r="F70" s="3"/>
      <c r="G70" s="3">
        <v>34124</v>
      </c>
      <c r="H70" t="s">
        <v>24</v>
      </c>
      <c r="I70" t="s">
        <v>133</v>
      </c>
      <c r="J70" s="1" t="s">
        <v>0</v>
      </c>
      <c r="K70" s="7" t="s">
        <v>100</v>
      </c>
      <c r="L70" s="9"/>
      <c r="M70" s="9"/>
      <c r="N70" s="9"/>
      <c r="S70" s="4">
        <f>ROUND((0.92-0.812)/(0.961-0.812), 3)</f>
        <v>0.72499999999999998</v>
      </c>
      <c r="W70">
        <v>0.13700000000000001</v>
      </c>
      <c r="AB70">
        <v>3.7999999999999999E-2</v>
      </c>
      <c r="AE70">
        <v>2.9000000000000001E-2</v>
      </c>
      <c r="AJ70">
        <v>3.4000000000000002E-2</v>
      </c>
      <c r="AM70" s="4">
        <v>3.5000000000000003E-2</v>
      </c>
      <c r="AP70">
        <v>0.10199999999999999</v>
      </c>
      <c r="AQ70">
        <v>3.5999999999999997E-2</v>
      </c>
      <c r="AU70">
        <v>3.5999999999999997E-2</v>
      </c>
      <c r="AX70">
        <v>0.123</v>
      </c>
      <c r="BA70">
        <v>3.1E-2</v>
      </c>
      <c r="BB70" s="4">
        <v>0.30399999999999999</v>
      </c>
      <c r="BJ70">
        <v>0.06</v>
      </c>
      <c r="BP70">
        <v>1.6E-2</v>
      </c>
      <c r="BU70">
        <v>8.9999999999999993E-3</v>
      </c>
      <c r="BZ70" s="6">
        <f t="shared" ref="BZ70:BZ95" si="11">SUM(U70:BY70)</f>
        <v>0.9900000000000001</v>
      </c>
    </row>
    <row r="71" spans="1:78" x14ac:dyDescent="0.25">
      <c r="A71" s="1">
        <f t="shared" si="10"/>
        <v>34120</v>
      </c>
      <c r="B71" s="3" t="s">
        <v>79</v>
      </c>
      <c r="C71" s="3"/>
      <c r="D71" s="1">
        <v>34118</v>
      </c>
      <c r="E71" s="1">
        <v>34120</v>
      </c>
      <c r="F71" s="3"/>
      <c r="G71" s="3">
        <v>34123</v>
      </c>
      <c r="H71" t="s">
        <v>137</v>
      </c>
      <c r="I71" t="s">
        <v>97</v>
      </c>
      <c r="J71" s="1" t="s">
        <v>0</v>
      </c>
      <c r="K71" s="7" t="s">
        <v>40</v>
      </c>
      <c r="L71" s="9"/>
      <c r="M71" s="9"/>
      <c r="N71" s="9"/>
      <c r="R71">
        <v>977</v>
      </c>
      <c r="T71" s="4" t="s">
        <v>96</v>
      </c>
      <c r="W71">
        <v>8.5999999999999993E-2</v>
      </c>
      <c r="AJ71">
        <v>1.9E-2</v>
      </c>
      <c r="AM71" s="4">
        <v>4.0000000000000001E-3</v>
      </c>
      <c r="AP71">
        <v>9.0999999999999998E-2</v>
      </c>
      <c r="AQ71">
        <v>2.5000000000000001E-2</v>
      </c>
      <c r="AT71">
        <v>1.4999999999999999E-2</v>
      </c>
      <c r="AU71">
        <v>3.1E-2</v>
      </c>
      <c r="AX71">
        <v>0.121</v>
      </c>
      <c r="BA71">
        <v>1.2E-2</v>
      </c>
      <c r="BB71" s="4">
        <v>0.24199999999999999</v>
      </c>
      <c r="BJ71">
        <v>1.7999999999999999E-2</v>
      </c>
      <c r="BP71">
        <v>0.01</v>
      </c>
      <c r="BX71">
        <v>0.246</v>
      </c>
      <c r="BZ71" s="6">
        <f t="shared" si="11"/>
        <v>0.92</v>
      </c>
    </row>
    <row r="72" spans="1:78" x14ac:dyDescent="0.25">
      <c r="A72" s="1">
        <f t="shared" si="10"/>
        <v>34117</v>
      </c>
      <c r="B72" s="3" t="s">
        <v>79</v>
      </c>
      <c r="D72" s="1">
        <v>34117</v>
      </c>
      <c r="E72" s="1">
        <v>34117</v>
      </c>
      <c r="F72" s="3"/>
      <c r="G72" s="3">
        <v>34120</v>
      </c>
      <c r="H72" t="s">
        <v>137</v>
      </c>
      <c r="I72" t="s">
        <v>97</v>
      </c>
      <c r="J72" s="1" t="s">
        <v>0</v>
      </c>
      <c r="K72" s="7" t="s">
        <v>41</v>
      </c>
      <c r="L72" s="9"/>
      <c r="M72" s="9"/>
      <c r="N72" s="9"/>
      <c r="R72">
        <v>450</v>
      </c>
      <c r="T72" s="4" t="s">
        <v>96</v>
      </c>
      <c r="W72">
        <v>5.3999999999999999E-2</v>
      </c>
      <c r="AE72">
        <v>2.1999999999999999E-2</v>
      </c>
      <c r="AJ72">
        <v>3.1E-2</v>
      </c>
      <c r="AM72" s="4">
        <v>1.7000000000000001E-2</v>
      </c>
      <c r="AP72">
        <v>0.06</v>
      </c>
      <c r="AQ72">
        <v>0.06</v>
      </c>
      <c r="AU72">
        <v>2.9000000000000001E-2</v>
      </c>
      <c r="AX72">
        <v>0.13700000000000001</v>
      </c>
      <c r="BB72" s="4">
        <v>0.21199999999999999</v>
      </c>
      <c r="BJ72">
        <v>3.4000000000000002E-2</v>
      </c>
      <c r="BU72">
        <v>3.1E-2</v>
      </c>
      <c r="BX72">
        <v>0.22800000000000001</v>
      </c>
      <c r="BZ72" s="6">
        <f t="shared" si="11"/>
        <v>0.91500000000000004</v>
      </c>
    </row>
    <row r="73" spans="1:78" x14ac:dyDescent="0.25">
      <c r="A73" s="1">
        <f t="shared" si="10"/>
        <v>34112</v>
      </c>
      <c r="C73" s="3" t="s">
        <v>64</v>
      </c>
      <c r="D73" s="1">
        <v>34106</v>
      </c>
      <c r="E73" s="1">
        <v>34112</v>
      </c>
      <c r="F73" s="3"/>
      <c r="G73" s="3">
        <v>34117</v>
      </c>
      <c r="H73" t="s">
        <v>137</v>
      </c>
      <c r="I73" t="s">
        <v>97</v>
      </c>
      <c r="J73" s="1" t="s">
        <v>0</v>
      </c>
      <c r="K73" s="7" t="s">
        <v>99</v>
      </c>
      <c r="L73" s="9" t="s">
        <v>120</v>
      </c>
      <c r="M73" s="9"/>
      <c r="N73" s="9"/>
      <c r="R73">
        <v>1000</v>
      </c>
      <c r="T73" s="4" t="s">
        <v>96</v>
      </c>
      <c r="W73">
        <v>5.1999999999999998E-2</v>
      </c>
      <c r="AA73" s="4"/>
      <c r="AB73" s="4"/>
      <c r="AC73" s="4"/>
      <c r="AD73" s="4"/>
      <c r="AE73" s="4">
        <v>1.9E-2</v>
      </c>
      <c r="AF73" s="4"/>
      <c r="AH73" s="4"/>
      <c r="AI73" s="4"/>
      <c r="AJ73" s="4">
        <v>2.1000000000000001E-2</v>
      </c>
      <c r="AK73" s="4"/>
      <c r="AM73" s="4">
        <v>2.3E-2</v>
      </c>
      <c r="AP73">
        <v>0.11799999999999999</v>
      </c>
      <c r="AQ73" s="4">
        <v>3.4000000000000002E-2</v>
      </c>
      <c r="AS73" s="4"/>
      <c r="AT73" s="4">
        <v>1.4E-2</v>
      </c>
      <c r="AU73" s="4">
        <v>2.3E-2</v>
      </c>
      <c r="AV73" s="4"/>
      <c r="AW73" s="4"/>
      <c r="AX73" s="4">
        <v>0.10100000000000001</v>
      </c>
      <c r="AY73" s="4"/>
      <c r="AZ73" s="4"/>
      <c r="BA73" s="4">
        <v>1.7999999999999999E-2</v>
      </c>
      <c r="BB73" s="4">
        <v>0.22500000000000001</v>
      </c>
      <c r="BC73" s="4">
        <v>6.0000000000000001E-3</v>
      </c>
      <c r="BD73" s="4">
        <v>1.4E-2</v>
      </c>
      <c r="BE73" s="4"/>
      <c r="BF73" s="4"/>
      <c r="BG73" s="4"/>
      <c r="BH73" s="4"/>
      <c r="BI73" s="4"/>
      <c r="BJ73" s="4">
        <v>3.9E-2</v>
      </c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>
        <v>1.6E-2</v>
      </c>
      <c r="BX73">
        <v>0.16300000000000001</v>
      </c>
      <c r="BY73">
        <v>9.7000000000000003E-2</v>
      </c>
      <c r="BZ73" s="6">
        <f t="shared" si="11"/>
        <v>0.9830000000000001</v>
      </c>
    </row>
    <row r="74" spans="1:78" x14ac:dyDescent="0.25">
      <c r="A74" s="1">
        <f t="shared" si="10"/>
        <v>34112</v>
      </c>
      <c r="B74" s="4" t="s">
        <v>79</v>
      </c>
      <c r="C74" s="3"/>
      <c r="D74" s="1">
        <v>34106</v>
      </c>
      <c r="E74" s="1">
        <v>34112</v>
      </c>
      <c r="F74" s="3"/>
      <c r="G74" s="3">
        <v>34117</v>
      </c>
      <c r="H74" t="s">
        <v>137</v>
      </c>
      <c r="I74" t="s">
        <v>98</v>
      </c>
      <c r="J74" s="1" t="s">
        <v>0</v>
      </c>
      <c r="K74" s="7" t="s">
        <v>99</v>
      </c>
      <c r="L74" s="9" t="s">
        <v>120</v>
      </c>
      <c r="M74" s="9"/>
      <c r="N74" s="9"/>
      <c r="R74">
        <v>1000</v>
      </c>
      <c r="T74" s="4" t="s">
        <v>96</v>
      </c>
      <c r="W74">
        <v>5.8000000000000003E-2</v>
      </c>
      <c r="AA74" s="4"/>
      <c r="AB74" s="4"/>
      <c r="AC74" s="4"/>
      <c r="AD74" s="4"/>
      <c r="AE74" s="4">
        <v>2.1000000000000001E-2</v>
      </c>
      <c r="AF74" s="4"/>
      <c r="AH74" s="4"/>
      <c r="AI74" s="4"/>
      <c r="AJ74" s="4">
        <v>2.3E-2</v>
      </c>
      <c r="AK74" s="4"/>
      <c r="AM74" s="4">
        <v>2.5000000000000001E-2</v>
      </c>
      <c r="AP74">
        <v>0.13100000000000001</v>
      </c>
      <c r="AQ74" s="4">
        <v>3.7999999999999999E-2</v>
      </c>
      <c r="AS74" s="4"/>
      <c r="AT74" s="4">
        <v>1.4999999999999999E-2</v>
      </c>
      <c r="AU74" s="4">
        <v>2.5000000000000001E-2</v>
      </c>
      <c r="AV74" s="4"/>
      <c r="AW74" s="4"/>
      <c r="AX74" s="4">
        <v>0.112</v>
      </c>
      <c r="AY74" s="4"/>
      <c r="AZ74" s="4"/>
      <c r="BA74" s="4">
        <v>0.02</v>
      </c>
      <c r="BB74" s="4">
        <v>0.249</v>
      </c>
      <c r="BC74" s="4">
        <v>7.0000000000000001E-3</v>
      </c>
      <c r="BD74" s="4">
        <v>1.6E-2</v>
      </c>
      <c r="BE74" s="4"/>
      <c r="BF74" s="4"/>
      <c r="BG74" s="4"/>
      <c r="BH74" s="4"/>
      <c r="BI74" s="4"/>
      <c r="BJ74" s="4">
        <v>4.2999999999999997E-2</v>
      </c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>
        <v>1.7999999999999999E-2</v>
      </c>
      <c r="BX74">
        <v>0.18099999999999999</v>
      </c>
      <c r="BZ74" s="6">
        <f t="shared" si="11"/>
        <v>0.98200000000000021</v>
      </c>
    </row>
    <row r="75" spans="1:78" x14ac:dyDescent="0.25">
      <c r="A75" s="1">
        <f t="shared" si="10"/>
        <v>34107</v>
      </c>
      <c r="C75" s="3" t="s">
        <v>77</v>
      </c>
      <c r="E75" s="1">
        <v>34107</v>
      </c>
      <c r="F75" s="3"/>
      <c r="G75" s="3">
        <v>34111</v>
      </c>
      <c r="H75" t="s">
        <v>24</v>
      </c>
      <c r="I75" t="s">
        <v>133</v>
      </c>
      <c r="J75" s="1" t="s">
        <v>0</v>
      </c>
      <c r="K75" s="7" t="s">
        <v>94</v>
      </c>
      <c r="L75" s="9"/>
      <c r="M75" s="9"/>
      <c r="N75" s="9"/>
      <c r="S75" s="4">
        <f>ROUND((0.929-0.932)/(0.928-0.932), 3)</f>
        <v>0.75</v>
      </c>
      <c r="W75">
        <v>0.13</v>
      </c>
      <c r="AB75">
        <v>3.7999999999999999E-2</v>
      </c>
      <c r="AE75">
        <v>3.6999999999999998E-2</v>
      </c>
      <c r="AJ75">
        <v>2.7E-2</v>
      </c>
      <c r="AM75" s="4">
        <v>0.03</v>
      </c>
      <c r="AP75">
        <v>4.4999999999999998E-2</v>
      </c>
      <c r="AQ75">
        <v>2.1000000000000001E-2</v>
      </c>
      <c r="AU75">
        <v>1.4999999999999999E-2</v>
      </c>
      <c r="AX75">
        <v>6.9000000000000006E-2</v>
      </c>
      <c r="BA75">
        <v>3.3000000000000002E-2</v>
      </c>
      <c r="BB75" s="4">
        <v>0.193</v>
      </c>
      <c r="BJ75">
        <v>5.1999999999999998E-2</v>
      </c>
      <c r="BN75">
        <v>4.0000000000000001E-3</v>
      </c>
      <c r="BP75">
        <v>3.1E-2</v>
      </c>
      <c r="BX75">
        <v>0.19800000000000001</v>
      </c>
      <c r="BY75">
        <v>7.0999999999999994E-2</v>
      </c>
      <c r="BZ75" s="6">
        <f t="shared" si="11"/>
        <v>0.99400000000000022</v>
      </c>
    </row>
    <row r="76" spans="1:78" x14ac:dyDescent="0.25">
      <c r="A76" s="1">
        <f t="shared" si="10"/>
        <v>34107</v>
      </c>
      <c r="B76" s="3" t="s">
        <v>80</v>
      </c>
      <c r="C76" s="3"/>
      <c r="E76" s="1">
        <v>34107</v>
      </c>
      <c r="F76" s="3"/>
      <c r="G76" s="3">
        <v>34111</v>
      </c>
      <c r="H76" t="s">
        <v>24</v>
      </c>
      <c r="I76" t="s">
        <v>133</v>
      </c>
      <c r="J76" s="1" t="s">
        <v>0</v>
      </c>
      <c r="K76" s="7" t="s">
        <v>94</v>
      </c>
      <c r="L76" s="9"/>
      <c r="M76" s="9"/>
      <c r="N76" s="9"/>
      <c r="S76" s="4">
        <f>ROUND((0.929-0.932)/(0.928-0.932), 3)</f>
        <v>0.75</v>
      </c>
      <c r="W76">
        <v>0.17799999999999999</v>
      </c>
      <c r="AB76">
        <v>5.1999999999999998E-2</v>
      </c>
      <c r="AE76">
        <v>0.05</v>
      </c>
      <c r="AJ76">
        <v>3.6999999999999998E-2</v>
      </c>
      <c r="AM76" s="4">
        <v>4.1000000000000002E-2</v>
      </c>
      <c r="AP76">
        <v>6.2E-2</v>
      </c>
      <c r="AQ76">
        <v>2.9000000000000001E-2</v>
      </c>
      <c r="AU76">
        <v>0.02</v>
      </c>
      <c r="AX76">
        <v>9.4E-2</v>
      </c>
      <c r="BA76">
        <v>4.4999999999999998E-2</v>
      </c>
      <c r="BB76" s="4">
        <v>0.26400000000000001</v>
      </c>
      <c r="BJ76">
        <v>7.0999999999999994E-2</v>
      </c>
      <c r="BN76">
        <v>6.0000000000000001E-3</v>
      </c>
      <c r="BP76">
        <v>4.2000000000000003E-2</v>
      </c>
      <c r="BZ76" s="6">
        <f t="shared" si="11"/>
        <v>0.99099999999999999</v>
      </c>
    </row>
    <row r="77" spans="1:78" x14ac:dyDescent="0.25">
      <c r="A77" s="1">
        <f t="shared" si="10"/>
        <v>34104</v>
      </c>
      <c r="B77" s="3" t="s">
        <v>79</v>
      </c>
      <c r="D77" s="4"/>
      <c r="E77" s="4"/>
      <c r="F77" s="3">
        <v>34104</v>
      </c>
      <c r="G77" s="3"/>
      <c r="H77" t="s">
        <v>137</v>
      </c>
      <c r="J77" s="1" t="s">
        <v>0</v>
      </c>
      <c r="L77" s="9" t="s">
        <v>135</v>
      </c>
      <c r="M77" s="9"/>
      <c r="N77" s="9"/>
      <c r="W77">
        <v>5.3499999999999999E-2</v>
      </c>
      <c r="AE77">
        <v>3.2500000000000001E-2</v>
      </c>
      <c r="AJ77">
        <v>3.15E-2</v>
      </c>
      <c r="AP77">
        <v>0.126</v>
      </c>
      <c r="AQ77">
        <v>3.15E-2</v>
      </c>
      <c r="AU77">
        <v>6.2E-2</v>
      </c>
      <c r="AX77">
        <v>0.19500000000000001</v>
      </c>
      <c r="BA77">
        <v>2.8000000000000001E-2</v>
      </c>
      <c r="BB77" s="4">
        <v>0.26450000000000001</v>
      </c>
      <c r="BZ77" s="6">
        <f t="shared" si="11"/>
        <v>0.82450000000000001</v>
      </c>
    </row>
    <row r="78" spans="1:78" x14ac:dyDescent="0.25">
      <c r="A78" s="1">
        <f t="shared" si="10"/>
        <v>34099</v>
      </c>
      <c r="C78" s="3" t="s">
        <v>64</v>
      </c>
      <c r="D78" s="1">
        <v>34093</v>
      </c>
      <c r="E78" s="1">
        <v>34099</v>
      </c>
      <c r="F78" s="3"/>
      <c r="G78" s="3">
        <v>34103</v>
      </c>
      <c r="H78" t="s">
        <v>137</v>
      </c>
      <c r="I78" t="s">
        <v>97</v>
      </c>
      <c r="J78" s="1" t="s">
        <v>0</v>
      </c>
      <c r="K78" s="7" t="s">
        <v>93</v>
      </c>
      <c r="L78" s="9"/>
      <c r="M78" s="9"/>
      <c r="N78" s="9"/>
      <c r="R78">
        <v>1000</v>
      </c>
      <c r="S78" s="4">
        <v>0.76400000000000001</v>
      </c>
      <c r="T78" s="4" t="s">
        <v>96</v>
      </c>
      <c r="W78">
        <v>4.2000000000000003E-2</v>
      </c>
      <c r="AE78">
        <v>2.5999999999999999E-2</v>
      </c>
      <c r="AJ78">
        <v>2.5000000000000001E-2</v>
      </c>
      <c r="AP78">
        <v>9.8000000000000004E-2</v>
      </c>
      <c r="AQ78">
        <v>2.5000000000000001E-2</v>
      </c>
      <c r="AU78">
        <v>4.8000000000000001E-2</v>
      </c>
      <c r="AX78">
        <v>0.152</v>
      </c>
      <c r="BA78">
        <v>2.1999999999999999E-2</v>
      </c>
      <c r="BB78" s="4">
        <v>0.20599999999999999</v>
      </c>
      <c r="BJ78">
        <v>4.3999999999999997E-2</v>
      </c>
      <c r="BX78">
        <v>0.16700000000000001</v>
      </c>
      <c r="BY78">
        <v>5.2999999999999999E-2</v>
      </c>
      <c r="BZ78" s="6">
        <f t="shared" si="11"/>
        <v>0.90800000000000014</v>
      </c>
    </row>
    <row r="79" spans="1:78" x14ac:dyDescent="0.25">
      <c r="A79" s="1">
        <f t="shared" si="10"/>
        <v>34099</v>
      </c>
      <c r="B79" s="4" t="s">
        <v>79</v>
      </c>
      <c r="C79" s="3"/>
      <c r="D79" s="1">
        <v>34093</v>
      </c>
      <c r="E79" s="1">
        <v>34099</v>
      </c>
      <c r="F79" s="3"/>
      <c r="G79" s="3">
        <v>34103</v>
      </c>
      <c r="H79" t="s">
        <v>137</v>
      </c>
      <c r="I79" t="s">
        <v>97</v>
      </c>
      <c r="J79" s="1" t="s">
        <v>0</v>
      </c>
      <c r="K79" s="7" t="s">
        <v>93</v>
      </c>
      <c r="L79" s="9"/>
      <c r="M79" s="9"/>
      <c r="N79" s="9"/>
      <c r="R79">
        <v>1000</v>
      </c>
      <c r="S79" s="4">
        <v>0.76400000000000001</v>
      </c>
      <c r="T79" s="4" t="s">
        <v>96</v>
      </c>
      <c r="W79">
        <v>4.3999999999999997E-2</v>
      </c>
      <c r="AE79">
        <v>2.7E-2</v>
      </c>
      <c r="AJ79">
        <v>2.5999999999999999E-2</v>
      </c>
      <c r="AP79">
        <v>0.104</v>
      </c>
      <c r="AQ79">
        <v>2.5999999999999999E-2</v>
      </c>
      <c r="AU79">
        <v>5.0999999999999997E-2</v>
      </c>
      <c r="AX79">
        <v>0.161</v>
      </c>
      <c r="BA79">
        <v>2.3E-2</v>
      </c>
      <c r="BB79" s="4">
        <v>0.218</v>
      </c>
      <c r="BJ79">
        <v>4.5999999999999999E-2</v>
      </c>
      <c r="BX79">
        <v>0.17599999999999999</v>
      </c>
      <c r="BZ79" s="6">
        <f t="shared" si="11"/>
        <v>0.90199999999999991</v>
      </c>
    </row>
    <row r="80" spans="1:78" x14ac:dyDescent="0.25">
      <c r="A80" s="1">
        <f t="shared" si="10"/>
        <v>34095</v>
      </c>
      <c r="C80" s="3" t="s">
        <v>77</v>
      </c>
      <c r="E80" s="1">
        <v>34095</v>
      </c>
      <c r="F80" s="3"/>
      <c r="G80" s="3">
        <v>34097</v>
      </c>
      <c r="H80" t="s">
        <v>24</v>
      </c>
      <c r="I80" t="s">
        <v>133</v>
      </c>
      <c r="J80" s="1" t="s">
        <v>0</v>
      </c>
      <c r="K80" s="7" t="s">
        <v>90</v>
      </c>
      <c r="L80" s="9"/>
      <c r="M80" s="9"/>
      <c r="N80" s="9"/>
      <c r="S80" s="4">
        <f>ROUND((0.852-0.662)/(0.912-0.662), 3)</f>
        <v>0.76</v>
      </c>
      <c r="W80">
        <v>6.0999999999999999E-2</v>
      </c>
      <c r="AB80">
        <v>2.1999999999999999E-2</v>
      </c>
      <c r="AE80">
        <v>2.4E-2</v>
      </c>
      <c r="AJ80">
        <v>1.4E-2</v>
      </c>
      <c r="AM80" s="4">
        <v>1.0999999999999999E-2</v>
      </c>
      <c r="AP80">
        <v>7.1999999999999995E-2</v>
      </c>
      <c r="AQ80">
        <v>1.9E-2</v>
      </c>
      <c r="AU80">
        <v>1.7999999999999999E-2</v>
      </c>
      <c r="AX80">
        <v>6.4000000000000001E-2</v>
      </c>
      <c r="AZ80">
        <v>3.5999999999999997E-2</v>
      </c>
      <c r="BB80" s="4">
        <v>0.13800000000000001</v>
      </c>
      <c r="BJ80">
        <v>3.9E-2</v>
      </c>
      <c r="BN80">
        <v>4.0000000000000001E-3</v>
      </c>
      <c r="BP80">
        <v>4.0000000000000001E-3</v>
      </c>
      <c r="BX80">
        <v>0.32100000000000001</v>
      </c>
      <c r="BY80">
        <v>0.14799999999999999</v>
      </c>
      <c r="BZ80" s="6">
        <f t="shared" si="11"/>
        <v>0.995</v>
      </c>
    </row>
    <row r="81" spans="1:78" x14ac:dyDescent="0.25">
      <c r="A81" s="1">
        <f t="shared" si="10"/>
        <v>34095</v>
      </c>
      <c r="B81" s="3" t="s">
        <v>80</v>
      </c>
      <c r="C81" s="3"/>
      <c r="E81" s="1">
        <v>34095</v>
      </c>
      <c r="F81" s="3"/>
      <c r="G81" s="3">
        <v>34097</v>
      </c>
      <c r="H81" t="s">
        <v>24</v>
      </c>
      <c r="I81" t="s">
        <v>133</v>
      </c>
      <c r="J81" s="1" t="s">
        <v>0</v>
      </c>
      <c r="K81" s="7" t="s">
        <v>90</v>
      </c>
      <c r="L81" s="9"/>
      <c r="M81" s="9"/>
      <c r="N81" s="9"/>
      <c r="S81" s="4">
        <f>ROUND((0.852-0.662)/(0.912-0.662), 3)</f>
        <v>0.76</v>
      </c>
      <c r="W81">
        <v>0.115</v>
      </c>
      <c r="AB81">
        <v>4.2000000000000003E-2</v>
      </c>
      <c r="AE81">
        <v>4.5999999999999999E-2</v>
      </c>
      <c r="AJ81">
        <v>2.5999999999999999E-2</v>
      </c>
      <c r="AM81" s="4">
        <v>0.02</v>
      </c>
      <c r="AP81">
        <v>0.13600000000000001</v>
      </c>
      <c r="AQ81">
        <v>3.5999999999999997E-2</v>
      </c>
      <c r="AU81">
        <v>3.4000000000000002E-2</v>
      </c>
      <c r="AX81">
        <v>0.12</v>
      </c>
      <c r="AZ81">
        <v>6.8000000000000005E-2</v>
      </c>
      <c r="BB81" s="4">
        <v>0.26</v>
      </c>
      <c r="BJ81">
        <v>7.2999999999999995E-2</v>
      </c>
      <c r="BN81">
        <v>7.0000000000000001E-3</v>
      </c>
      <c r="BP81">
        <v>7.0000000000000001E-3</v>
      </c>
      <c r="BZ81" s="6">
        <f t="shared" si="11"/>
        <v>0.99</v>
      </c>
    </row>
    <row r="82" spans="1:78" x14ac:dyDescent="0.25">
      <c r="A82" s="1">
        <f t="shared" si="10"/>
        <v>34081</v>
      </c>
      <c r="C82" s="3" t="s">
        <v>77</v>
      </c>
      <c r="E82" s="1">
        <v>34081</v>
      </c>
      <c r="F82" s="3"/>
      <c r="G82" s="3">
        <v>34083</v>
      </c>
      <c r="H82" t="s">
        <v>24</v>
      </c>
      <c r="I82" t="s">
        <v>133</v>
      </c>
      <c r="J82" s="1" t="s">
        <v>0</v>
      </c>
      <c r="K82" s="7" t="s">
        <v>89</v>
      </c>
      <c r="L82" s="9"/>
      <c r="M82" s="9"/>
      <c r="N82" s="9"/>
      <c r="S82" s="4">
        <f>ROUND((0.862-0.645)/(0.926-0.645), 3)</f>
        <v>0.77200000000000002</v>
      </c>
      <c r="W82">
        <v>6.2E-2</v>
      </c>
      <c r="AB82">
        <v>3.3000000000000002E-2</v>
      </c>
      <c r="AE82">
        <v>3.6999999999999998E-2</v>
      </c>
      <c r="AJ82">
        <v>1.4999999999999999E-2</v>
      </c>
      <c r="AM82" s="4">
        <v>0.01</v>
      </c>
      <c r="AP82">
        <v>4.7E-2</v>
      </c>
      <c r="AU82">
        <v>7.0000000000000001E-3</v>
      </c>
      <c r="AX82">
        <v>5.3999999999999999E-2</v>
      </c>
      <c r="AZ82">
        <v>3.4000000000000002E-2</v>
      </c>
      <c r="BB82" s="4">
        <v>0.1</v>
      </c>
      <c r="BJ82">
        <v>7.4999999999999997E-2</v>
      </c>
      <c r="BN82">
        <v>7.0000000000000001E-3</v>
      </c>
      <c r="BP82">
        <v>7.0000000000000001E-3</v>
      </c>
      <c r="BX82">
        <v>0.36899999999999999</v>
      </c>
      <c r="BY82">
        <v>0.13800000000000001</v>
      </c>
      <c r="BZ82" s="6">
        <f t="shared" si="11"/>
        <v>0.995</v>
      </c>
    </row>
    <row r="83" spans="1:78" x14ac:dyDescent="0.25">
      <c r="A83" s="1">
        <f t="shared" si="10"/>
        <v>34081</v>
      </c>
      <c r="B83" s="3" t="s">
        <v>80</v>
      </c>
      <c r="C83" s="3"/>
      <c r="E83" s="1">
        <v>34081</v>
      </c>
      <c r="F83" s="3"/>
      <c r="G83" s="3">
        <v>34083</v>
      </c>
      <c r="H83" t="s">
        <v>24</v>
      </c>
      <c r="I83" t="s">
        <v>133</v>
      </c>
      <c r="J83" s="1" t="s">
        <v>0</v>
      </c>
      <c r="K83" s="7" t="s">
        <v>89</v>
      </c>
      <c r="L83" s="9"/>
      <c r="M83" s="9"/>
      <c r="N83" s="9"/>
      <c r="S83" s="4">
        <f>ROUND((0.862-0.645)/(0.926-0.645), 3)</f>
        <v>0.77200000000000002</v>
      </c>
      <c r="W83">
        <v>0.125</v>
      </c>
      <c r="AB83">
        <v>6.6000000000000003E-2</v>
      </c>
      <c r="AE83">
        <v>7.4999999999999997E-2</v>
      </c>
      <c r="AJ83">
        <v>0.03</v>
      </c>
      <c r="AM83" s="4">
        <v>2.1000000000000001E-2</v>
      </c>
      <c r="AP83">
        <v>9.6000000000000002E-2</v>
      </c>
      <c r="AU83">
        <v>1.4999999999999999E-2</v>
      </c>
      <c r="AX83">
        <v>0.11</v>
      </c>
      <c r="AZ83">
        <v>6.8000000000000005E-2</v>
      </c>
      <c r="BB83" s="4">
        <v>0.20200000000000001</v>
      </c>
      <c r="BJ83">
        <v>0.152</v>
      </c>
      <c r="BN83">
        <v>1.4999999999999999E-2</v>
      </c>
      <c r="BP83">
        <v>1.4999999999999999E-2</v>
      </c>
      <c r="BZ83" s="6">
        <f t="shared" si="11"/>
        <v>0.9900000000000001</v>
      </c>
    </row>
    <row r="84" spans="1:78" x14ac:dyDescent="0.25">
      <c r="A84" s="1">
        <f t="shared" si="10"/>
        <v>34074</v>
      </c>
      <c r="B84" s="3" t="s">
        <v>79</v>
      </c>
      <c r="D84" s="4"/>
      <c r="E84" s="4"/>
      <c r="F84" s="3">
        <v>34074</v>
      </c>
      <c r="G84" s="3"/>
      <c r="H84" t="s">
        <v>51</v>
      </c>
      <c r="J84" s="1" t="s">
        <v>0</v>
      </c>
      <c r="L84" s="9" t="s">
        <v>135</v>
      </c>
      <c r="M84" s="9"/>
      <c r="N84" s="9"/>
      <c r="W84">
        <v>0.19600000000000001</v>
      </c>
      <c r="AE84">
        <v>3.5999999999999997E-2</v>
      </c>
      <c r="AJ84">
        <v>4.4999999999999997E-3</v>
      </c>
      <c r="AM84" s="4">
        <v>5.2999999999999999E-2</v>
      </c>
      <c r="AP84">
        <v>0.10299999999999999</v>
      </c>
      <c r="AQ84">
        <v>1.7000000000000001E-2</v>
      </c>
      <c r="AU84">
        <v>6.2E-2</v>
      </c>
      <c r="AX84">
        <v>9.1999999999999998E-2</v>
      </c>
      <c r="BA84">
        <v>3.6999999999999998E-2</v>
      </c>
      <c r="BB84" s="4">
        <v>0.308</v>
      </c>
      <c r="BZ84" s="6">
        <f t="shared" si="11"/>
        <v>0.90850000000000009</v>
      </c>
    </row>
    <row r="85" spans="1:78" x14ac:dyDescent="0.25">
      <c r="A85" s="1">
        <f t="shared" si="10"/>
        <v>34067</v>
      </c>
      <c r="C85" s="3" t="s">
        <v>77</v>
      </c>
      <c r="E85" s="1">
        <v>34067</v>
      </c>
      <c r="F85" s="3"/>
      <c r="G85" s="3">
        <v>34072</v>
      </c>
      <c r="H85" t="s">
        <v>24</v>
      </c>
      <c r="I85" t="s">
        <v>133</v>
      </c>
      <c r="J85" s="1" t="s">
        <v>0</v>
      </c>
      <c r="K85" s="7" t="s">
        <v>88</v>
      </c>
      <c r="L85" s="9"/>
      <c r="M85" s="9"/>
      <c r="N85" s="9"/>
      <c r="S85" s="4">
        <f>ROUND((0.824-0.682)/(0.873-0.682), 3)</f>
        <v>0.74299999999999999</v>
      </c>
      <c r="W85">
        <v>0.08</v>
      </c>
      <c r="AB85">
        <v>3.1E-2</v>
      </c>
      <c r="AE85">
        <v>4.1000000000000002E-2</v>
      </c>
      <c r="AJ85">
        <v>2.5999999999999999E-2</v>
      </c>
      <c r="AM85" s="4">
        <v>2.9000000000000001E-2</v>
      </c>
      <c r="AP85">
        <v>7.2999999999999995E-2</v>
      </c>
      <c r="AU85">
        <v>1.4999999999999999E-2</v>
      </c>
      <c r="AX85">
        <v>8.5000000000000006E-2</v>
      </c>
      <c r="AZ85">
        <v>4.5999999999999999E-2</v>
      </c>
      <c r="BB85" s="4">
        <v>0.114</v>
      </c>
      <c r="BJ85">
        <v>6.0999999999999999E-2</v>
      </c>
      <c r="BN85">
        <v>6.0000000000000001E-3</v>
      </c>
      <c r="BP85">
        <v>2.3E-2</v>
      </c>
      <c r="BX85">
        <v>0.186</v>
      </c>
      <c r="BY85">
        <v>0.17599999999999999</v>
      </c>
      <c r="BZ85" s="6">
        <f t="shared" si="11"/>
        <v>0.99199999999999999</v>
      </c>
    </row>
    <row r="86" spans="1:78" x14ac:dyDescent="0.25">
      <c r="A86" s="1">
        <f t="shared" si="10"/>
        <v>34067</v>
      </c>
      <c r="B86" s="3" t="s">
        <v>80</v>
      </c>
      <c r="C86" s="3"/>
      <c r="E86" s="1">
        <v>34067</v>
      </c>
      <c r="F86" s="3"/>
      <c r="G86" s="3">
        <v>34072</v>
      </c>
      <c r="H86" t="s">
        <v>24</v>
      </c>
      <c r="I86" t="s">
        <v>133</v>
      </c>
      <c r="J86" s="1" t="s">
        <v>0</v>
      </c>
      <c r="K86" s="7" t="s">
        <v>88</v>
      </c>
      <c r="L86" s="9"/>
      <c r="M86" s="9"/>
      <c r="N86" s="9"/>
      <c r="S86" s="4">
        <f>ROUND((0.824-0.682)/(0.873-0.682), 3)</f>
        <v>0.74299999999999999</v>
      </c>
      <c r="W86">
        <v>0.125</v>
      </c>
      <c r="AB86">
        <v>4.9000000000000002E-2</v>
      </c>
      <c r="AE86">
        <v>6.4000000000000001E-2</v>
      </c>
      <c r="AJ86">
        <v>4.1000000000000002E-2</v>
      </c>
      <c r="AM86" s="4">
        <v>4.5999999999999999E-2</v>
      </c>
      <c r="AP86">
        <v>0.115</v>
      </c>
      <c r="AU86">
        <v>2.3E-2</v>
      </c>
      <c r="AX86">
        <v>0.13300000000000001</v>
      </c>
      <c r="AZ86">
        <v>7.1999999999999995E-2</v>
      </c>
      <c r="BB86" s="4">
        <v>0.17899999999999999</v>
      </c>
      <c r="BJ86">
        <v>9.5000000000000001E-2</v>
      </c>
      <c r="BN86">
        <v>0.01</v>
      </c>
      <c r="BP86">
        <v>3.5999999999999997E-2</v>
      </c>
      <c r="BZ86" s="6">
        <f t="shared" si="11"/>
        <v>0.98799999999999999</v>
      </c>
    </row>
    <row r="87" spans="1:78" x14ac:dyDescent="0.25">
      <c r="A87" s="1">
        <f t="shared" si="10"/>
        <v>34052</v>
      </c>
      <c r="C87" s="3" t="s">
        <v>77</v>
      </c>
      <c r="E87" s="1">
        <v>34052</v>
      </c>
      <c r="F87" s="3"/>
      <c r="G87" s="3">
        <v>34055</v>
      </c>
      <c r="H87" t="s">
        <v>24</v>
      </c>
      <c r="I87" t="s">
        <v>133</v>
      </c>
      <c r="J87" s="1" t="s">
        <v>0</v>
      </c>
      <c r="K87" s="7" t="s">
        <v>87</v>
      </c>
      <c r="L87" s="9"/>
      <c r="M87" s="9"/>
      <c r="N87" s="9"/>
      <c r="S87" s="4">
        <f>ROUND((0.783-0.633)/(0.842-0.633), 3)</f>
        <v>0.71799999999999997</v>
      </c>
      <c r="X87">
        <v>5.3999999999999999E-2</v>
      </c>
      <c r="Y87">
        <v>1.2999999999999999E-2</v>
      </c>
      <c r="Z87">
        <v>8.0000000000000002E-3</v>
      </c>
      <c r="AB87">
        <v>4.2999999999999997E-2</v>
      </c>
      <c r="AE87">
        <v>5.6000000000000001E-2</v>
      </c>
      <c r="AJ87">
        <v>2.1000000000000001E-2</v>
      </c>
      <c r="AM87" s="4">
        <v>1.0999999999999999E-2</v>
      </c>
      <c r="AP87">
        <v>0.03</v>
      </c>
      <c r="AU87">
        <v>1.9E-2</v>
      </c>
      <c r="AX87">
        <v>0.10199999999999999</v>
      </c>
      <c r="AZ87">
        <v>3.3000000000000002E-2</v>
      </c>
      <c r="BB87" s="4">
        <v>6.3E-2</v>
      </c>
      <c r="BJ87">
        <v>6.7000000000000004E-2</v>
      </c>
      <c r="BN87">
        <v>5.0000000000000001E-3</v>
      </c>
      <c r="BP87">
        <v>1.4E-2</v>
      </c>
      <c r="BX87">
        <v>0.20799999999999999</v>
      </c>
      <c r="BY87">
        <v>0.217</v>
      </c>
      <c r="BZ87" s="6">
        <f t="shared" si="11"/>
        <v>0.96399999999999997</v>
      </c>
    </row>
    <row r="88" spans="1:78" x14ac:dyDescent="0.25">
      <c r="A88" s="1">
        <f t="shared" si="10"/>
        <v>34052</v>
      </c>
      <c r="B88" s="3" t="s">
        <v>80</v>
      </c>
      <c r="C88" s="3"/>
      <c r="E88" s="1">
        <v>34052</v>
      </c>
      <c r="F88" s="3"/>
      <c r="G88" s="3">
        <v>34055</v>
      </c>
      <c r="H88" t="s">
        <v>24</v>
      </c>
      <c r="I88" t="s">
        <v>133</v>
      </c>
      <c r="J88" s="1" t="s">
        <v>0</v>
      </c>
      <c r="K88" s="7" t="s">
        <v>87</v>
      </c>
      <c r="L88" s="9"/>
      <c r="M88" s="9"/>
      <c r="N88" s="9"/>
      <c r="S88" s="4">
        <f>ROUND((0.783-0.633)/(0.842-0.633), 3)</f>
        <v>0.71799999999999997</v>
      </c>
      <c r="X88">
        <v>9.4E-2</v>
      </c>
      <c r="Y88">
        <v>2.1999999999999999E-2</v>
      </c>
      <c r="Z88">
        <v>1.4E-2</v>
      </c>
      <c r="AB88">
        <v>7.4999999999999997E-2</v>
      </c>
      <c r="AE88">
        <v>9.7000000000000003E-2</v>
      </c>
      <c r="AJ88">
        <v>3.5999999999999997E-2</v>
      </c>
      <c r="AM88" s="4">
        <v>1.9E-2</v>
      </c>
      <c r="AP88">
        <v>5.1999999999999998E-2</v>
      </c>
      <c r="AU88">
        <v>3.3000000000000002E-2</v>
      </c>
      <c r="AX88">
        <v>0.17699999999999999</v>
      </c>
      <c r="AZ88">
        <v>5.8000000000000003E-2</v>
      </c>
      <c r="BB88" s="4">
        <v>0.11</v>
      </c>
      <c r="BJ88">
        <v>0.11600000000000001</v>
      </c>
      <c r="BN88">
        <v>8.0000000000000002E-3</v>
      </c>
      <c r="BP88">
        <v>2.5000000000000001E-2</v>
      </c>
      <c r="BZ88" s="6">
        <f t="shared" si="11"/>
        <v>0.93600000000000005</v>
      </c>
    </row>
    <row r="89" spans="1:78" x14ac:dyDescent="0.25">
      <c r="A89" s="1">
        <f t="shared" si="10"/>
        <v>34043</v>
      </c>
      <c r="B89" s="3" t="s">
        <v>79</v>
      </c>
      <c r="D89" s="4"/>
      <c r="E89" s="4"/>
      <c r="F89" s="3">
        <v>34043</v>
      </c>
      <c r="G89" s="3"/>
      <c r="H89" t="s">
        <v>51</v>
      </c>
      <c r="J89" s="1" t="s">
        <v>0</v>
      </c>
      <c r="L89" s="9" t="s">
        <v>135</v>
      </c>
      <c r="M89" s="9"/>
      <c r="N89" s="9"/>
      <c r="W89">
        <v>0.17699999999999999</v>
      </c>
      <c r="AE89">
        <v>2.3E-2</v>
      </c>
      <c r="AJ89">
        <v>1.5E-3</v>
      </c>
      <c r="AM89" s="4">
        <v>4.3499999999999997E-2</v>
      </c>
      <c r="AP89">
        <v>5.5E-2</v>
      </c>
      <c r="AQ89">
        <v>1.7500000000000002E-2</v>
      </c>
      <c r="AU89">
        <v>5.7500000000000002E-2</v>
      </c>
      <c r="AX89">
        <v>0.13500000000000001</v>
      </c>
      <c r="BA89">
        <v>3.2000000000000001E-2</v>
      </c>
      <c r="BB89" s="4">
        <v>0.374</v>
      </c>
      <c r="BZ89" s="6">
        <f t="shared" si="11"/>
        <v>0.91600000000000004</v>
      </c>
    </row>
    <row r="90" spans="1:78" x14ac:dyDescent="0.25">
      <c r="A90" s="1">
        <f t="shared" si="10"/>
        <v>34039</v>
      </c>
      <c r="C90" s="3" t="s">
        <v>77</v>
      </c>
      <c r="E90" s="1">
        <v>34039</v>
      </c>
      <c r="F90" s="3"/>
      <c r="G90" s="3">
        <v>34041</v>
      </c>
      <c r="H90" t="s">
        <v>24</v>
      </c>
      <c r="I90" t="s">
        <v>133</v>
      </c>
      <c r="J90" s="1" t="s">
        <v>0</v>
      </c>
      <c r="K90" s="7" t="s">
        <v>86</v>
      </c>
      <c r="L90" s="9"/>
      <c r="M90" s="9"/>
      <c r="N90" s="9"/>
      <c r="S90" s="4">
        <f>ROUND((0.705-0.606)/(0.742-0.606), 3)</f>
        <v>0.72799999999999998</v>
      </c>
      <c r="X90">
        <v>7.0000000000000007E-2</v>
      </c>
      <c r="Y90">
        <v>2.1999999999999999E-2</v>
      </c>
      <c r="Z90">
        <v>1.2999999999999999E-2</v>
      </c>
      <c r="AB90">
        <v>2.5000000000000001E-2</v>
      </c>
      <c r="AE90">
        <v>5.5E-2</v>
      </c>
      <c r="AJ90">
        <v>3.3000000000000002E-2</v>
      </c>
      <c r="AP90">
        <v>2.5000000000000001E-2</v>
      </c>
      <c r="AU90">
        <v>1.9E-2</v>
      </c>
      <c r="AX90">
        <v>7.6999999999999999E-2</v>
      </c>
      <c r="AZ90">
        <v>1.7999999999999999E-2</v>
      </c>
      <c r="BB90" s="4">
        <v>5.6000000000000001E-2</v>
      </c>
      <c r="BJ90">
        <v>6.5000000000000002E-2</v>
      </c>
      <c r="BN90">
        <v>8.0000000000000002E-3</v>
      </c>
      <c r="BQ90">
        <v>1.6E-2</v>
      </c>
      <c r="BX90">
        <v>0.20100000000000001</v>
      </c>
      <c r="BY90">
        <v>0.29499999999999998</v>
      </c>
      <c r="BZ90" s="6">
        <f t="shared" si="11"/>
        <v>0.998</v>
      </c>
    </row>
    <row r="91" spans="1:78" x14ac:dyDescent="0.25">
      <c r="A91" s="1">
        <f t="shared" si="10"/>
        <v>34039</v>
      </c>
      <c r="B91" s="3" t="s">
        <v>80</v>
      </c>
      <c r="C91" s="3"/>
      <c r="E91" s="1">
        <v>34039</v>
      </c>
      <c r="F91" s="3"/>
      <c r="G91" s="3">
        <v>34041</v>
      </c>
      <c r="H91" t="s">
        <v>24</v>
      </c>
      <c r="I91" t="s">
        <v>133</v>
      </c>
      <c r="J91" s="1" t="s">
        <v>0</v>
      </c>
      <c r="K91" s="7" t="s">
        <v>86</v>
      </c>
      <c r="L91" s="9"/>
      <c r="M91" s="9"/>
      <c r="N91" s="9"/>
      <c r="S91" s="4">
        <f>ROUND((0.705-0.606)/(0.742-0.606), 3)</f>
        <v>0.72799999999999998</v>
      </c>
      <c r="X91">
        <v>0.13800000000000001</v>
      </c>
      <c r="Y91">
        <v>4.3999999999999997E-2</v>
      </c>
      <c r="Z91">
        <v>2.5999999999999999E-2</v>
      </c>
      <c r="AB91">
        <v>0.05</v>
      </c>
      <c r="AE91">
        <v>0.109</v>
      </c>
      <c r="AJ91">
        <v>6.5000000000000002E-2</v>
      </c>
      <c r="AP91">
        <v>0.05</v>
      </c>
      <c r="AU91">
        <v>3.7999999999999999E-2</v>
      </c>
      <c r="AX91">
        <v>0.152</v>
      </c>
      <c r="AZ91">
        <v>3.5000000000000003E-2</v>
      </c>
      <c r="BB91" s="4">
        <v>0.111</v>
      </c>
      <c r="BJ91">
        <v>0.129</v>
      </c>
      <c r="BN91">
        <v>1.4999999999999999E-2</v>
      </c>
      <c r="BQ91">
        <v>3.2000000000000001E-2</v>
      </c>
      <c r="BZ91" s="6">
        <f t="shared" si="11"/>
        <v>0.99400000000000011</v>
      </c>
    </row>
    <row r="92" spans="1:78" x14ac:dyDescent="0.25">
      <c r="A92" s="1">
        <f t="shared" si="10"/>
        <v>34026</v>
      </c>
      <c r="C92" s="3" t="s">
        <v>77</v>
      </c>
      <c r="E92" s="1">
        <v>34026</v>
      </c>
      <c r="F92" s="3"/>
      <c r="G92" s="3">
        <v>34030</v>
      </c>
      <c r="H92" t="s">
        <v>24</v>
      </c>
      <c r="I92" t="s">
        <v>133</v>
      </c>
      <c r="J92" s="1" t="s">
        <v>0</v>
      </c>
      <c r="K92" s="7" t="s">
        <v>83</v>
      </c>
      <c r="L92" s="9"/>
      <c r="M92" s="9"/>
      <c r="N92" s="9"/>
      <c r="S92" s="4">
        <f>ROUND((0.807-0.578)/(0.917-0.578), 3)</f>
        <v>0.67600000000000005</v>
      </c>
      <c r="X92">
        <v>2.5000000000000001E-2</v>
      </c>
      <c r="Y92">
        <v>2.9000000000000001E-2</v>
      </c>
      <c r="Z92">
        <v>1.4999999999999999E-2</v>
      </c>
      <c r="AB92">
        <v>3.2000000000000001E-2</v>
      </c>
      <c r="AE92">
        <v>0.06</v>
      </c>
      <c r="AJ92">
        <v>2.3E-2</v>
      </c>
      <c r="AP92">
        <v>3.3000000000000002E-2</v>
      </c>
      <c r="AV92">
        <v>0.01</v>
      </c>
      <c r="AX92">
        <v>8.7999999999999995E-2</v>
      </c>
      <c r="AZ92">
        <v>2.7E-2</v>
      </c>
      <c r="BJ92">
        <v>0.10199999999999999</v>
      </c>
      <c r="BN92">
        <v>8.0000000000000002E-3</v>
      </c>
      <c r="BQ92">
        <v>2.3E-2</v>
      </c>
      <c r="BT92">
        <v>0.01</v>
      </c>
      <c r="BX92">
        <v>0.32200000000000001</v>
      </c>
      <c r="BY92">
        <v>0.193</v>
      </c>
      <c r="BZ92" s="6">
        <f t="shared" si="11"/>
        <v>1</v>
      </c>
    </row>
    <row r="93" spans="1:78" x14ac:dyDescent="0.25">
      <c r="A93" s="1">
        <f t="shared" si="10"/>
        <v>34026</v>
      </c>
      <c r="B93" s="3" t="s">
        <v>80</v>
      </c>
      <c r="C93" s="3"/>
      <c r="E93" s="1">
        <v>34026</v>
      </c>
      <c r="F93" s="3"/>
      <c r="G93" s="3">
        <v>34030</v>
      </c>
      <c r="H93" t="s">
        <v>24</v>
      </c>
      <c r="I93" t="s">
        <v>133</v>
      </c>
      <c r="J93" s="1" t="s">
        <v>0</v>
      </c>
      <c r="K93" s="7" t="s">
        <v>83</v>
      </c>
      <c r="L93" s="9"/>
      <c r="M93" s="9"/>
      <c r="N93" s="9"/>
      <c r="S93" s="4">
        <f>ROUND((0.807-0.578)/(0.917-0.578), 3)</f>
        <v>0.67600000000000005</v>
      </c>
      <c r="X93">
        <v>5.0999999999999997E-2</v>
      </c>
      <c r="Y93">
        <v>0.06</v>
      </c>
      <c r="Z93">
        <v>0.03</v>
      </c>
      <c r="AB93">
        <v>6.5000000000000002E-2</v>
      </c>
      <c r="AE93">
        <v>0.124</v>
      </c>
      <c r="AJ93">
        <v>4.8000000000000001E-2</v>
      </c>
      <c r="AP93">
        <v>6.8000000000000005E-2</v>
      </c>
      <c r="AV93">
        <v>2.1000000000000001E-2</v>
      </c>
      <c r="AX93">
        <v>0.18099999999999999</v>
      </c>
      <c r="AZ93">
        <v>5.6000000000000001E-2</v>
      </c>
      <c r="BJ93">
        <v>0.21099999999999999</v>
      </c>
      <c r="BN93">
        <v>1.7000000000000001E-2</v>
      </c>
      <c r="BQ93">
        <v>4.7E-2</v>
      </c>
      <c r="BT93">
        <v>2.1000000000000001E-2</v>
      </c>
      <c r="BZ93" s="6">
        <f t="shared" si="11"/>
        <v>1</v>
      </c>
    </row>
    <row r="94" spans="1:78" x14ac:dyDescent="0.25">
      <c r="A94" s="1">
        <f t="shared" si="10"/>
        <v>33997</v>
      </c>
      <c r="C94" s="3" t="s">
        <v>64</v>
      </c>
      <c r="E94" s="1">
        <v>33997</v>
      </c>
      <c r="F94" s="3"/>
      <c r="G94" s="3">
        <v>34004</v>
      </c>
      <c r="H94" t="s">
        <v>24</v>
      </c>
      <c r="I94" t="s">
        <v>133</v>
      </c>
      <c r="J94" s="1" t="s">
        <v>0</v>
      </c>
      <c r="K94" s="7" t="s">
        <v>81</v>
      </c>
      <c r="L94" s="9" t="s">
        <v>83</v>
      </c>
      <c r="M94" s="9" t="s">
        <v>86</v>
      </c>
      <c r="N94" s="9"/>
      <c r="Y94">
        <v>4.9000000000000002E-2</v>
      </c>
      <c r="Z94">
        <v>3.9E-2</v>
      </c>
      <c r="AB94">
        <v>6.7000000000000004E-2</v>
      </c>
      <c r="AE94">
        <v>7.2999999999999995E-2</v>
      </c>
      <c r="AJ94">
        <v>3.6999999999999998E-2</v>
      </c>
      <c r="AP94">
        <v>3.5000000000000003E-2</v>
      </c>
      <c r="AV94">
        <v>3.5000000000000003E-2</v>
      </c>
      <c r="AX94">
        <v>7.8E-2</v>
      </c>
      <c r="AZ94">
        <v>2.8000000000000001E-2</v>
      </c>
      <c r="BJ94">
        <v>0.09</v>
      </c>
      <c r="BN94">
        <v>6.0000000000000001E-3</v>
      </c>
      <c r="BQ94">
        <v>1.4E-2</v>
      </c>
      <c r="BT94">
        <v>1.6E-2</v>
      </c>
      <c r="BX94">
        <v>0.433</v>
      </c>
      <c r="BZ94" s="6">
        <f t="shared" si="11"/>
        <v>1</v>
      </c>
    </row>
    <row r="95" spans="1:78" x14ac:dyDescent="0.25">
      <c r="A95" s="1">
        <f t="shared" si="10"/>
        <v>33997</v>
      </c>
      <c r="B95" s="4" t="s">
        <v>79</v>
      </c>
      <c r="C95" s="3"/>
      <c r="E95" s="1">
        <v>33997</v>
      </c>
      <c r="F95" s="3"/>
      <c r="G95" s="3">
        <v>34004</v>
      </c>
      <c r="H95" t="s">
        <v>24</v>
      </c>
      <c r="I95" t="s">
        <v>133</v>
      </c>
      <c r="J95" s="1" t="s">
        <v>0</v>
      </c>
      <c r="K95" s="7" t="s">
        <v>81</v>
      </c>
      <c r="L95" s="9" t="s">
        <v>83</v>
      </c>
      <c r="M95" s="9" t="s">
        <v>86</v>
      </c>
      <c r="N95" s="9"/>
      <c r="Y95">
        <v>8.5999999999999993E-2</v>
      </c>
      <c r="Z95">
        <v>6.8000000000000005E-2</v>
      </c>
      <c r="AB95">
        <v>0.11899999999999999</v>
      </c>
      <c r="AE95">
        <v>0.129</v>
      </c>
      <c r="AJ95">
        <v>6.5000000000000002E-2</v>
      </c>
      <c r="AP95">
        <v>6.2E-2</v>
      </c>
      <c r="AV95">
        <v>6.0999999999999999E-2</v>
      </c>
      <c r="AX95">
        <v>0.13700000000000001</v>
      </c>
      <c r="AZ95">
        <v>0.05</v>
      </c>
      <c r="BJ95">
        <v>0.158</v>
      </c>
      <c r="BN95">
        <v>1.0999999999999999E-2</v>
      </c>
      <c r="BQ95">
        <v>2.5000000000000001E-2</v>
      </c>
      <c r="BT95">
        <v>2.9000000000000001E-2</v>
      </c>
      <c r="BZ95" s="6">
        <f t="shared" si="11"/>
        <v>1.0000000000000002</v>
      </c>
    </row>
  </sheetData>
  <autoFilter ref="A1:J95" xr:uid="{FCC179FD-A4B0-4732-92AB-A604F7C478BD}"/>
  <sortState xmlns:xlrd2="http://schemas.microsoft.com/office/spreadsheetml/2017/richdata2" ref="A6:BZ95">
    <sortCondition descending="1" ref="A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Aptaujas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Veics</cp:lastModifiedBy>
  <dcterms:created xsi:type="dcterms:W3CDTF">2019-06-10T19:17:04Z</dcterms:created>
  <dcterms:modified xsi:type="dcterms:W3CDTF">2021-05-16T07:00:33Z</dcterms:modified>
</cp:coreProperties>
</file>